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mc:AlternateContent xmlns:mc="http://schemas.openxmlformats.org/markup-compatibility/2006">
    <mc:Choice Requires="x15">
      <x15ac:absPath xmlns:x15ac="http://schemas.microsoft.com/office/spreadsheetml/2010/11/ac" url="E:\Back-Up\documentos\PAGINA_WEB_SEC_GRAL\rectoria\resoluciones\2017\"/>
    </mc:Choice>
  </mc:AlternateContent>
  <bookViews>
    <workbookView xWindow="0" yWindow="0" windowWidth="24000" windowHeight="9135"/>
  </bookViews>
  <sheets>
    <sheet name="Indicador de Productos Rectoría" sheetId="4" r:id="rId1"/>
    <sheet name="Indicador de Productos VRIN" sheetId="3" r:id="rId2"/>
    <sheet name="Indicador de Productos VRAC" sheetId="5" r:id="rId3"/>
    <sheet name="Indicador de Productos VAD" sheetId="6" r:id="rId4"/>
    <sheet name="Indicador de Productos DIU" sheetId="10" r:id="rId5"/>
    <sheet name="Indicador de Productos Ambienta" sheetId="11" r:id="rId6"/>
    <sheet name="Indicador de Productos VBU" sheetId="8" r:id="rId7"/>
  </sheets>
  <definedNames>
    <definedName name="_xlnm._FilterDatabase" localSheetId="0" hidden="1">'Indicador de Productos Rectoría'!$A$2:$U$273</definedName>
    <definedName name="_xlnm._FilterDatabase" localSheetId="2" hidden="1">'Indicador de Productos VRAC'!$A$3:$M$158</definedName>
    <definedName name="_xlnm._FilterDatabase" localSheetId="1" hidden="1">'Indicador de Productos VRIN'!$A$2:$U$130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70" i="5" l="1"/>
  <c r="U170" i="5"/>
  <c r="O275" i="4"/>
  <c r="O64" i="8"/>
  <c r="U64" i="8" l="1"/>
  <c r="U26" i="11"/>
  <c r="U67" i="10"/>
  <c r="U275" i="4"/>
  <c r="O73" i="6"/>
  <c r="M170" i="5" l="1"/>
  <c r="C170" i="5"/>
  <c r="B170" i="5"/>
  <c r="A170" i="5"/>
  <c r="O67" i="10" l="1"/>
  <c r="O26" i="11" l="1"/>
</calcChain>
</file>

<file path=xl/sharedStrings.xml><?xml version="1.0" encoding="utf-8"?>
<sst xmlns="http://schemas.openxmlformats.org/spreadsheetml/2006/main" count="1711" uniqueCount="1441">
  <si>
    <t>#</t>
  </si>
  <si>
    <t>Nombre Indicador</t>
  </si>
  <si>
    <t>EJE 1: Proyección internacional para el desarrollo regional.</t>
  </si>
  <si>
    <t>ND</t>
  </si>
  <si>
    <t>EJE 3: Formación integral centrada en el estudiante.</t>
  </si>
  <si>
    <t>EJE 5: Fundamentación en la producción y gestión del conocimiento desde la investigación y la creación artística.</t>
  </si>
  <si>
    <t>UNIVERSIDAD DEL VALLE</t>
  </si>
  <si>
    <t>OFICINA DE PLANEACIÓN Y DESARROLLO INSTITUCIONAL</t>
  </si>
  <si>
    <t>Eje</t>
  </si>
  <si>
    <t>Estrategia</t>
  </si>
  <si>
    <t>Programa</t>
  </si>
  <si>
    <t>Code_Proyecto (CI)</t>
  </si>
  <si>
    <t>Proyectos</t>
  </si>
  <si>
    <t>Estrategia 5.1. Impulsar la formación doctoral y las habilidades pedagógicas, la interacción con la población diversa y la conciencia ambiental.</t>
  </si>
  <si>
    <t xml:space="preserve">5.1.3. Programa sistema de posgrados </t>
  </si>
  <si>
    <t>Indicadores de Producto del Proyecto</t>
  </si>
  <si>
    <t>Línea Base Proyecto</t>
  </si>
  <si>
    <t>Objetivo Específico</t>
  </si>
  <si>
    <t>Apoyar el mejoramiento de los procesos académico administrativos para los programas de posgrado</t>
  </si>
  <si>
    <t>Propuesta para la normalización de los procesos académico-administrativos de los posgrados</t>
  </si>
  <si>
    <t>Total Indicadores de Producto Vicerrectoría Académica:</t>
  </si>
  <si>
    <t>Posicionamiento, visibilidad y movilidad de la Universidad del Valle en el contexto de la investigación mundial</t>
  </si>
  <si>
    <t>Internacionalización en Casa</t>
  </si>
  <si>
    <t>Afianzamiento de las relaciones internacionales de la Universidad del Valle.</t>
  </si>
  <si>
    <t>1.1.1. Programa Institucional de internacionalización.</t>
  </si>
  <si>
    <t>Aumentar las capacidades competitivas y relaciones internacionales.</t>
  </si>
  <si>
    <t>Número de apoyos a movilidades internacionales  incoming out going</t>
  </si>
  <si>
    <t>Numero de proyectos de investigación presentados a convocatorias con universidades del exterior</t>
  </si>
  <si>
    <t>Número de proyectos con recursos captados en convocatorias internacionales</t>
  </si>
  <si>
    <t>Número de estudiantes y profesores de posgrado con B2 en Inglés.</t>
  </si>
  <si>
    <t>Número de docentes que participan en cooperación internacional.</t>
  </si>
  <si>
    <t>Articular el trabajo colaborativo entre  distintos tipos de actores.</t>
  </si>
  <si>
    <t xml:space="preserve">Fortalecer la capacidad en una segunda lengua a profesores y estudiantes de posgrado </t>
  </si>
  <si>
    <t>Generar fortalezas y capacidades para llevar a cabo la gestión de la internacionalización</t>
  </si>
  <si>
    <t>Apoyar procesos de cooperación internacional mediante la movilidad de docentes en agendas de gobierno.</t>
  </si>
  <si>
    <t>Apoyar la realización de eventos para la divulgación de la internacionalización.</t>
  </si>
  <si>
    <t>Diseño e implementación del nuevo sistema de investigación de la Universidad del Valle</t>
  </si>
  <si>
    <t>Desarrollar e implementar el nuevo sistema de administración y operación del sistema de investigaciones, gestión del conocimiento y creatividad de la Universidad del Valle a partir de la visión de futuro compartida, con procesos ágiles y efectivos.</t>
  </si>
  <si>
    <t>Porcentaje de avance en la reestructuración de procesos de la Vicerrectoría.</t>
  </si>
  <si>
    <t>Disminución de los tiempos para la gestión del ciclo de proyectos (apertura, seguimiento y cierre de proyectos) de convocatoria interna y externa</t>
  </si>
  <si>
    <t xml:space="preserve">Definir los requerimientos e implementar el sistema de información que se soporte al a la operación del nuevo sistema de investigaciones, gestión del conocimiento y creatividad.
</t>
  </si>
  <si>
    <t>Porcentaje de avance en el desarrollo e implementación de los sistemas de información de la Vicerrectoría de investigaciones.</t>
  </si>
  <si>
    <t>Nivel de apropiación de los componentes de los sistemas de información por parte del personal de la Vicerrectoría y demás instancias y sistemas de la universidad con que se relaciona (porcentaje de personas que usan y encuentran útil el sistema)</t>
  </si>
  <si>
    <t>Crear condiciones para facilitar el desarrollo de agendas de investigación inter-multi-trans disciplinares en el marco de programas estratégicos convergentes.</t>
  </si>
  <si>
    <t>Propiciar mecanismos de apoyo en la formulación y estructuración de macroproyectos en áreas estratégicas.</t>
  </si>
  <si>
    <t>Estrategia 3.2. Estimular la investigación inter transdisciplinaria e interinstitucional y la incorporación de sus resultados en los procesos de formación.</t>
  </si>
  <si>
    <t>3.2.1. Programa para articular la investigación inter, transdisciplinaria e interinstitucional y la incorporación de los resultados de la investigación en los procesos de formación .</t>
  </si>
  <si>
    <t>Estrategia 5.2. Fortalecer las capacidades de investigación, el desarrollo tecnológico, la innovación y la creación artística.</t>
  </si>
  <si>
    <t>5.1.2. Programa para el desarrollo y fortalecimiento de centros, institutos, laboratorios y observatorios.</t>
  </si>
  <si>
    <t xml:space="preserve">5.1.4. Programa para el fortalecimiento del sistema de laboratorios. </t>
  </si>
  <si>
    <t>Apoyo a las iniciativas de los centros, institutos y observatorios para el desarrollo de sus planes estratégicos</t>
  </si>
  <si>
    <t>Diseño e implementación de un modelo de sostenibilidad para centros, institutos y observatorios a partir de la identificación de buenas prácticas y lecciones aprendidas</t>
  </si>
  <si>
    <t xml:space="preserve"> Propiciar mecanismos que promuevan la asociatividad entre centros, institutos y observatorios de la Universidad alrededor de temáticas de convergencia.</t>
  </si>
  <si>
    <t>Documento de sistematización de buenas prácticas y lecciones aprendidas de centros, institutos y observatorios de la Universidad del Valle</t>
  </si>
  <si>
    <t>Semilleros de investigación formado en el marco del proyecto</t>
  </si>
  <si>
    <t>Documento Diseño e implementación  del modelo de sostenibilidad para centros, institutos  y observatorios de la Universidad del Valle</t>
  </si>
  <si>
    <t>Diseñar e implementar    un modelo de sostenibilidad para Centros , Institutos y Observatorios de la Universidad del Valle</t>
  </si>
  <si>
    <t xml:space="preserve"> Transferir  el modelo de sostenibilidad  para Centros, Institutos y Observatorios de la Universidad del Valle</t>
  </si>
  <si>
    <t>Documento de la Implementación de la Ruta de transferencia de  las buenas prácticas y lecciones aprendidas  de los centros, institutos y observatorios de la Universidad del Valle</t>
  </si>
  <si>
    <t>Publicación de libro</t>
  </si>
  <si>
    <t>Diseño e implementación de un Sistema Institucional de Laboratorios</t>
  </si>
  <si>
    <t xml:space="preserve"> Gestión para lograr la acreditación de laboratorios</t>
  </si>
  <si>
    <t xml:space="preserve"> Apoyo institucional para la reposición y compra de equipos de laboratorio</t>
  </si>
  <si>
    <t xml:space="preserve">Mejorar la identificación, comunicación interna y externa con los laboratorios implementando un sistema de Geo- referenciación para el sistema institucional de laboratorios de la Universidad, incluidas sus sedes regionales.
</t>
  </si>
  <si>
    <t>Porcentaje de avance en el diseño e implementación del modelo de gestión para la infraestructura científica y tecnológica de la universidad</t>
  </si>
  <si>
    <t xml:space="preserve">Número de documentos técnicos generados para la ruta de gestión tecnológica de los laboratorios </t>
  </si>
  <si>
    <t xml:space="preserve">Plan de condiciones esenciales - PCE implementado al 100% en los laboratorios </t>
  </si>
  <si>
    <t>Sistema de monitoreo, seguimiento y evaluación de la infraestructura científica y tecnológica de los laboratorios de la Universidad del Valle</t>
  </si>
  <si>
    <t>Determinar el estado actual de la implementación de estándares de calidad (ISO 17025, ISO 15189), mediante auditorías externas y seguimiento interno, en los laboratorios de la Universidad del Valle con el fin de mejorar la calidad de las  actividades que se desarrollan en estos.</t>
  </si>
  <si>
    <t>Desarrollar capacidades en los profesores por medio de procesos de formación para promover las buenas prácticas en los laboratorios de la Universidad del Valle.</t>
  </si>
  <si>
    <t>Incrementar el número de laboratorios de la Universidad del Valle con pruebas acreditadas con el fin de mejorar la capacidad investigativa y de extensión.</t>
  </si>
  <si>
    <t xml:space="preserve">No. De documentos elaborados con buenas prácticas y factores críticos de vigilancia para el control de estándares de calidad de los laboratorios </t>
  </si>
  <si>
    <t xml:space="preserve">(No. Actividades ejecutadas / No. Actividades planificadas )* 100 
NOTA: Las actividades del plan de trabajo para mejorar estándares de calidad
</t>
  </si>
  <si>
    <t xml:space="preserve">No. Personas capacitadas y certificadas </t>
  </si>
  <si>
    <t xml:space="preserve">No. Laboratorios acreditados </t>
  </si>
  <si>
    <t>Fortalecer el desarrollo de la investigación, la docencia y la extensión a través de la adquisición de equipos de laboratorio, teniendo en cuenta los criterios estratégicos de priorización que se definan</t>
  </si>
  <si>
    <t>Mejorar  el cumplimiento de la normativa nacional de seguridad en el trabajo en los laboratorios mediante la dotación de equipos básicos para la gestión ambiental de residuos peligrosos no biológicos allí generados</t>
  </si>
  <si>
    <t>Número de grupos de investigación que se beneficiaran  con la adquisición de equipos</t>
  </si>
  <si>
    <t>Kilogramos de  residuos peligros  correctamente identificados, contenidos y tratados.</t>
  </si>
  <si>
    <t>Número de laboratorios con avances del 16% en el numeral GICUV 6° SALUD AMBIENTAL Y W del PCE</t>
  </si>
  <si>
    <t>Número de generadores identificados y capacitados en las Facultades de Ciencias Naturales y Exactas, Salud e Ingenierías</t>
  </si>
  <si>
    <t>2000Kg</t>
  </si>
  <si>
    <t>0Kg</t>
  </si>
  <si>
    <t xml:space="preserve"> Diseño e implementación de una estrategia institucional para el fomento a la apropiación social de la ciencia, la cultura y la tecnología</t>
  </si>
  <si>
    <t>Desarrollo de una estrategia digital institucional para el fortalecimiento de las funciones misionales de la universidad y el mejoramiento de su posicionamiento en el ámbito global</t>
  </si>
  <si>
    <t>Apoyo al desarrollo de capacidades para la investigación, la creación artística y la innovación</t>
  </si>
  <si>
    <t xml:space="preserve">Apoyar el desarrollo de capacidades para el fomento y apropiación social de la investigación, creación artística e innovación
</t>
  </si>
  <si>
    <t xml:space="preserve">Promover la comunicación estratégica de la Ciencia, la tecnología y la cultura en todos los estamentos universitarios para incentivar la divulgación y así mejorar la percepción y prestigio de la Universidad en la sociedad
</t>
  </si>
  <si>
    <t>Diseñar y desarrollar una estrategia pedagógica integral para la apropiación social de la ciencia, la tecnología y la cultura que involucre la educación básica, media y superior</t>
  </si>
  <si>
    <t>Número de estaciones del circuito pedagógico para la ASCTC en operación</t>
  </si>
  <si>
    <t>Incremento en la producción individual de las artes, cultura y humanidades (videos, fotografías, obras, entre otros)</t>
  </si>
  <si>
    <t>Población beneficiaria de actividades de ASCTC realizadas en el marco del proyecto (estudiantes, docentes, empleados públicos no docentes)</t>
  </si>
  <si>
    <t>No. de artículos de ciencia, tecnología y cultura divulgados por medio de revistas de periodismo científico</t>
  </si>
  <si>
    <t>MOOCS en temas de ciencia, tecnología y cultura desarrollados</t>
  </si>
  <si>
    <t xml:space="preserve">Porcentaje de avance en la actualización de la pagina web del sistema de investigaciones </t>
  </si>
  <si>
    <t>Emisiones en TV canal U</t>
  </si>
  <si>
    <t>Emisiones en radio, emisora Univalle</t>
  </si>
  <si>
    <t>Eventos desarrollados para la ASCTC (con colegios y sociedad civil)</t>
  </si>
  <si>
    <t>Población beneficiaria de actividades de ASCTC realizadas en el marco del proyecto (sociedad civil de Cali y sus regiones que asiste a las actividades programadas)</t>
  </si>
  <si>
    <t>Incrementar las citaciones en bases de datos mediante el uso de  estrategias digitales que permitan mejorar la producción editorial y las revistas institucionales</t>
  </si>
  <si>
    <t>Posicionar a la universidad en plataformas internacionales por medio del trabajo articulado con actores para divulgar resultados de investigación</t>
  </si>
  <si>
    <t>Recuperación de archivos (migración de pagemaker a in-design) del Fondo del Programa Editorial</t>
  </si>
  <si>
    <t>Libros digitalizados (sin archivo digital) a partir del texto impreso</t>
  </si>
  <si>
    <t>Libros en pdf (recuperados y nuevos títulos) incluidos en bases de datos</t>
  </si>
  <si>
    <t>Número de Títulos editados en versión multiformato de Novedades, reimpresiones, reediciones</t>
  </si>
  <si>
    <t>Número de Títulos de libros de investigación editados en formato OMP</t>
  </si>
  <si>
    <t>Número de Títulos de Libros en DOAB</t>
  </si>
  <si>
    <t>Países en que se ofrece Impresión bajo demanda</t>
  </si>
  <si>
    <t>Eventos Nacionales</t>
  </si>
  <si>
    <t>Eventos Internacionales</t>
  </si>
  <si>
    <t xml:space="preserve">Implementar una agenda permanente para el desarrollo de capacidades para la investigación, la creación artística y la innovación que promueva la investigación de alto nivel.
</t>
  </si>
  <si>
    <t xml:space="preserve">Contribuir al desarrollo de capacidades de los actores del sistema a través de la realización y participación en convocatorias internas y externas.
</t>
  </si>
  <si>
    <t>Ejecutar los programas de desarrollo de competencias y promoción de la vocación científica e innovadora.</t>
  </si>
  <si>
    <t>% de profesores nuevos vinculados al sistema anualmente.</t>
  </si>
  <si>
    <t>% de personas que asisten al menos al 80% de la actividad</t>
  </si>
  <si>
    <t>Porcentaje de grupos de investigación que  participan en las convocatorias para medición de grupos</t>
  </si>
  <si>
    <t>Número promedio de vinculaciones semestrales al programa semilleros de investigación</t>
  </si>
  <si>
    <t>% estudiantes de semilleros de investigación que se vinculan como jóvenes investigadores e innovadores, estudiantes de maestría, doctorado</t>
  </si>
  <si>
    <t>Articulación del sistema de innovación con el sistema de investigación para fortalecer transferencia de base tecnológica y fomentar el emprendimiento.</t>
  </si>
  <si>
    <t xml:space="preserve"> Incrementar la capacidad de interacción con el entorno a través de la ciencia, tecnología e innovación y la producción artística y cultural para contribuir al desarrollo social y económico de la región.</t>
  </si>
  <si>
    <t xml:space="preserve">Optimizar el proceso de gestión de la propiedad intelectual del sistema de investigación, creación artística e innovación.
</t>
  </si>
  <si>
    <t xml:space="preserve">Incrementar el retorno institucional mediante el mejoramiento del proceso de transferencia tecnológica
</t>
  </si>
  <si>
    <t xml:space="preserve">Diversificar en el diseño y desarrollo de instrumentos y la generación de incentivos para el desarrollo tecnológico y la innovación
</t>
  </si>
  <si>
    <t>Incremento en el número de solicitudes de protección acompañadas por la OTRI</t>
  </si>
  <si>
    <t>Número de emprendimientos de base tecnológica y/o spin off apoyados</t>
  </si>
  <si>
    <t>Aumento de recursos internos y externos apalancados para la financiación de proyectos.</t>
  </si>
  <si>
    <t>Número de estudiantes o egresados con asesoría para formulación de proyectos empresariales</t>
  </si>
  <si>
    <t>Apoyar la consolidación de ecosistemas de CTeI en la región</t>
  </si>
  <si>
    <t>Promover la Cultura de la innovación en el sector productivo</t>
  </si>
  <si>
    <t>Identificar y atender las necesidades en I+D+I  de las empresas</t>
  </si>
  <si>
    <t>No. de instancias de los ecosistemas de CTeI en donde participa la Universidad</t>
  </si>
  <si>
    <t>No. de proyectos de CTeI interinstitucionales en donde participa la Universidad</t>
  </si>
  <si>
    <t>Número de actividades de capacitación y/o encuentros realizadas con empresarios en temas de I+D+i</t>
  </si>
  <si>
    <t>Porcentaje de participación de la universidad en la agenda pública de CTeI regional</t>
  </si>
  <si>
    <t>No. de empresas con necesidades de I+D+I identificadas y atendidas</t>
  </si>
  <si>
    <t>Número de programas estratégicos apoyados</t>
  </si>
  <si>
    <t xml:space="preserve">Apoyar el fortalecimiento de los centros, institutos y observatorios existentes y/o que cuenten con documento aprobado de creación aprobado
</t>
  </si>
  <si>
    <t>Número de iniciativas  de articulación para Institutos, centros y Observatorios (encuentros, conversatorios, foros, entre otros, de carácter inter-multi-trans disciplinar)</t>
  </si>
  <si>
    <t>Número de centros, institutos y observatorios existentes y/o que cuenten con documento aprobado de creación apoyados</t>
  </si>
  <si>
    <t>Documentos de sistematización de trayectorias de centros, institutos y observatorios de la Universidad del Valle</t>
  </si>
  <si>
    <t>Documento del  Diseño de la Ruta de transferencia de las buenas prácticas y lecciones aprendidas  de los centros, institutos y observatorios de la Universidad del Valle</t>
  </si>
  <si>
    <t>VICERRECTORÍA DE INVESTIGACIONES</t>
  </si>
  <si>
    <t>Nombre Indicador de producto</t>
  </si>
  <si>
    <t>1.3. Mejorar la visibilidad y posicionamiento de la Universidad en el ámbito nacional e internacional.</t>
  </si>
  <si>
    <t>1.3.1. Programa de Comunicación Estratégica</t>
  </si>
  <si>
    <t>Consolidación de las comunicaciones y visibilización de la Universidad del Valle</t>
  </si>
  <si>
    <t>Fortalecer la calidad y cantidad de los medios usados por la Universidad para promocionar su imagen e identidad institucional, oferta académica y de servicios, agenda cultural y científica, gestión administrativa y puesta en marcha de proyectos de investigación y extensión.</t>
  </si>
  <si>
    <t>Número de programas institucionales de televisión emitidos.</t>
  </si>
  <si>
    <t>Número de avisos de prensa publicados.</t>
  </si>
  <si>
    <t>Número de cuñas radiales emitidas.</t>
  </si>
  <si>
    <r>
      <t>Número de kits con material POP (</t>
    </r>
    <r>
      <rPr>
        <i/>
        <sz val="10"/>
        <color theme="1"/>
        <rFont val="Arial Narrow"/>
        <family val="2"/>
      </rPr>
      <t>Point of Purchase</t>
    </r>
    <r>
      <rPr>
        <sz val="10"/>
        <color theme="1"/>
        <rFont val="Arial Narrow"/>
        <family val="2"/>
      </rPr>
      <t>).</t>
    </r>
  </si>
  <si>
    <t>Número de documentos relacionados con la Universidad del Valle de carácter periodístico y especializado producidos para difusión institucional y en medios de comunicación.</t>
  </si>
  <si>
    <t>PD</t>
  </si>
  <si>
    <t>Número de documentos, discursos, videos, programas, avisos de prensa, cuñas radiales, programas promocionales y comerciales de la dirección universitaria revisados por un asesor externo en materia de calidad / Número total de documentos, discursos, videos, programas, avisos de prensa, cuñas radiales, programas promocionales y comerciales de la dirección universitaria.</t>
  </si>
  <si>
    <t>Promover la constitución y afianzamiento de redes y alianzas nacionales e internacionales de cooperación en materia comunicacional.</t>
  </si>
  <si>
    <t>Número de eventos realizados para la cooperación y retroalimentación de la estrategia universitaria de comunicación.</t>
  </si>
  <si>
    <t>Número de acuerdos o convenios gestionados o suscritos entre la Universidad del Valle y diferentes actores e instituciones, tendientes al fortalecimiento de las relaciones interinstitucionales en materia comunicacional.</t>
  </si>
  <si>
    <t>Adaptar el portal web de la Universidad a las necesidades de comunicación e información internas y externas.</t>
  </si>
  <si>
    <t>Número de intervenciones o ajustes a la página Web de la Universidad.</t>
  </si>
  <si>
    <t>Apoyar la continuidad de la producción, edición y difusión de un medio impreso de comunicación institucional.</t>
  </si>
  <si>
    <t>Número de ejemplares de la Revista Campus.</t>
  </si>
  <si>
    <t>Actualizar la dotación de equipos para el registro y transmisión de eventos e información institucional.</t>
  </si>
  <si>
    <t>Número de teléfonos celulares para  la transmisión de eventos por redes sociales.</t>
  </si>
  <si>
    <t>Número de trípodes para luces de video</t>
  </si>
  <si>
    <t>Unidades para edición de material audiovisual</t>
  </si>
  <si>
    <t>Número de tabletas para control de dron.</t>
  </si>
  <si>
    <t>Número de grabadoras de voz profesionales con varias entradas de micrófono.</t>
  </si>
  <si>
    <t>EJE 2: Vinculación con la sociedad.</t>
  </si>
  <si>
    <t>2.3. Participar en los procesos de construcción de paz y resolución pacífica de conflictos.</t>
  </si>
  <si>
    <t>2.3.1. Programa de Formación, Investigación e Intervención de la Universidad del Valle para la construcción de paz y resolución de conflictos</t>
  </si>
  <si>
    <t>Fortalecimiento del Centro de Pensamiento para la Construcción de la Paz</t>
  </si>
  <si>
    <t>Articular, coordinar y dinamizar actividades para la estructuración y puesta en marcha del centro.</t>
  </si>
  <si>
    <t>No. Documento de formulación de propuesta para la conformación del Centro</t>
  </si>
  <si>
    <t xml:space="preserve">Numero de Seminarios en investigación para la paz </t>
  </si>
  <si>
    <t>Número de proyectos formulados (seguimiento a los acuerdos)</t>
  </si>
  <si>
    <t>Educación para la Cultura de Paz</t>
  </si>
  <si>
    <t xml:space="preserve">Promover y fortalecer a la cultura de paz </t>
  </si>
  <si>
    <t>No. de Sesiones de seminario permanente de construcción de paz</t>
  </si>
  <si>
    <t>Potenciar y visibilizar el trabajo y el papel de la Universidad en la construcción de paz, la reconciliación y el post conflicto.</t>
  </si>
  <si>
    <t>No. de publicaciones sobre cultura y construcción de paz.</t>
  </si>
  <si>
    <t>No. de emisiones del programa de radio Territorios de Paz.</t>
  </si>
  <si>
    <t>No. de páginas web diseñadas</t>
  </si>
  <si>
    <t>Intervenciones para la construcción de la paz</t>
  </si>
  <si>
    <t>Afianzar las capacidades para el desarrollo de los acuerdos, la construcción de paz y la reconciliación en el suroccidente del país.</t>
  </si>
  <si>
    <t>No. De diplomados en paz territorial</t>
  </si>
  <si>
    <t>No. De eventos masivos en construcción de paz</t>
  </si>
  <si>
    <t>Acciones de proyección social a través de proyectos académicos ejecutados en zonas y territorios más afectados por el  posconflicto. No. De Propuestas formuladas para programas de formación, en modalidad a distancia. 0 1 10 10 10</t>
  </si>
  <si>
    <t>No. De Propuestas formuladas para programas de formación, en modalidad a distancia.</t>
  </si>
  <si>
    <t>2.4. Reafirmar el carácter regional de la Universidad y fortalecer sus vínculos y sus compromisos con la transformación y el desarrollo integral y sostenible de la región.</t>
  </si>
  <si>
    <t>2.4.1. Programa de transformación del sistema de regionalización</t>
  </si>
  <si>
    <t>Actualización tecnológica y mejoramiento de la dotación de espacios académicos y administrativos del Sistema de Regionalización</t>
  </si>
  <si>
    <t>Mejorar la dotación y actualización de equipos de cómputo de las Sedes</t>
  </si>
  <si>
    <t xml:space="preserve">Computadores y equipos periféricos adquiridos </t>
  </si>
  <si>
    <t>Mejorar la dotación de equipos de laboratorio de las Sedes</t>
  </si>
  <si>
    <t>Equipos de laboratorio adquiridos</t>
  </si>
  <si>
    <t>Mejorar la dotación de muebles de oficina, equipos de audiovisuales y equipos varios de las Sedes</t>
  </si>
  <si>
    <t>Muebles y equipos varios adquiridos</t>
  </si>
  <si>
    <t>Mejorar la dotación de material bibliográfico de las bibliotecas de las Sedes.</t>
  </si>
  <si>
    <t>Material Bibliográfico adquirido por Sede (paquetes)</t>
  </si>
  <si>
    <t>Mejorar la dotación de software de las Sedes</t>
  </si>
  <si>
    <t>Licencias de Software para el Programa de Música Adquirido</t>
  </si>
  <si>
    <t>Ejecutar la interventoría de la contratación con el propósito de asegurar el éxito del proceso contractual.</t>
  </si>
  <si>
    <t>Interventorías ejecutadas</t>
  </si>
  <si>
    <t>Estudios de pertinencia y diseño de nuevos programas académicos para el Sistema de Regionalización</t>
  </si>
  <si>
    <t>Realizar los estudios de factibilidad para definir las demandas de programas en las áreas de influencias de las Sedes Regionales.</t>
  </si>
  <si>
    <t xml:space="preserve">Estudio de factibilidad </t>
  </si>
  <si>
    <t>Realizar los documentos de condiciones mínimas por cada Sede</t>
  </si>
  <si>
    <t xml:space="preserve">Documento de condiciones mínimas </t>
  </si>
  <si>
    <t>Estudios para el fortalecimiento del Sistema de Regionalización</t>
  </si>
  <si>
    <t>Realizar una propuesta de replanteamiento de la estructura y   del proceso de regionalización.</t>
  </si>
  <si>
    <t>Definición de la estructura organizacional modelo para las Sedes Regionales.</t>
  </si>
  <si>
    <t>-Determinación de  los enlaces estructurales entre nivel central y descentralizado en Univalle</t>
  </si>
  <si>
    <t>Propuesta técnica para armonizar los procesos académicos y administrativos del Sistema de Regionalización con el nivel central de Univalle</t>
  </si>
  <si>
    <t>Proponer una estructura de planta de cargos y escalas salariales en las sedes regionales.</t>
  </si>
  <si>
    <t>Definición planta y perfiles de cargos del Sistema de Regionalización.</t>
  </si>
  <si>
    <t>Estructuración de escala salarial de la planta de cargos del Sistema de Regionalización.</t>
  </si>
  <si>
    <t>Determinar una propuesta para el  re-direccionamiento  estratégico de actividades de  Extensión y Proyección social.</t>
  </si>
  <si>
    <t>Inventario de las actividades de extensión y proyección social en cada una de las sedes.</t>
  </si>
  <si>
    <t>Recomendaciones de  redireccionamiento estratégico y administrativo para el funcionamiento de las actividades de extensión y  proyección social.</t>
  </si>
  <si>
    <t>Marcos para la construcción de planes y programas de extensión y proyección social del Sistema de Regionalización y sus sedes regionales.</t>
  </si>
  <si>
    <t>Realizar una Propuesta para el  redireccionamiento  estratégico de actividades de Investigación y posgrados.</t>
  </si>
  <si>
    <t>Inventario de actividades de investigación y posgrados en cada una de las sedes regionales.</t>
  </si>
  <si>
    <t>Recomendaciones para el replanteamiento de la relación  entre los programas y proyectos de investigación y posgrados del Sistema de Regionalización con las unidades académicas de la Universidad.</t>
  </si>
  <si>
    <t>-Lineamientos para la construcción de un portafolio de programas de posgrados y sus soportes investigativos para un redireccionamiento innovador de la oferta en el Sistema de Regionalización</t>
  </si>
  <si>
    <t>Establecer una propuesta para el  impulso a la calidad y pertinencia</t>
  </si>
  <si>
    <t>Reconocimiento de los procesos de autoevaluación y autorregulación de los programas académicos de las sedes regionales.</t>
  </si>
  <si>
    <t>Recomendaciones para el replanteamiento de los procesos de autoevaluación en las sedes regionales.</t>
  </si>
  <si>
    <t>Propuesta para la organización de la autoevaluación en el sistema de regionalización, conforme a las políticas institucionales.</t>
  </si>
  <si>
    <t>Determinar una propuesta para el  impulso a actividades de Bienestar Universitario</t>
  </si>
  <si>
    <t>Inventario y análisis situacional de las actividades de Bienestar Universitario en el Sistema de Regionalización.</t>
  </si>
  <si>
    <t>Marcos para la construcción de planes y programas de Bienestar Universitario en el             Sistema de Regionalización, acorde a las políticas universitarias.</t>
  </si>
  <si>
    <t>2.5. Mejorar los mecanismos de interacción con la sociedad para contribuir a la transparencia de la gestión.</t>
  </si>
  <si>
    <t>2.5.1. Programa de Buen Gobierno Universitario</t>
  </si>
  <si>
    <t>Diseño e implementación de un sistema para el seguimiento de la gestión y la rendición pública de cuentas de la Universidad del Valle</t>
  </si>
  <si>
    <t>Garantizar el avance en el cumplimiento de metas y compromisos a través del seguimiento y evaluación al PED 2015-2025 y el Plan Programático 2017-2020</t>
  </si>
  <si>
    <t>Numero de informes de seguimiento al PED 2015-2025 y Plan Programática 2017-2020</t>
  </si>
  <si>
    <t>Número de visitas a los proyectos de cada programa del Plan Programático</t>
  </si>
  <si>
    <t>Suministrar de manera oportuna, completa y confiable toda la información sobre el desarrollo de la dirección estratégica universitaria.</t>
  </si>
  <si>
    <t>Número de reportes de actualización de batería de indicadores  del Consejo Superior por año.</t>
  </si>
  <si>
    <t>Número de reportes de actualización de indicadores CREE por año.</t>
  </si>
  <si>
    <t>Número de reportes de actualización de indicadores del PED 2015 - 2025 por año</t>
  </si>
  <si>
    <t>Número de reportes de información generados a entidades de regulación y control por año.</t>
  </si>
  <si>
    <t>Porcentaje de avance en actualización de estadísticas del MEN[1] por año</t>
  </si>
  <si>
    <t>Número reportes de riesgos generados por año</t>
  </si>
  <si>
    <t>Fortalecer y diversificar los mecanismos, herramientas y medios de comunicación que utiliza la Universidad para el proceso continuo de rendición de cuentas y en el suministro de información pública en forma oportuna, confiable y completa sobre el desarrollo de su proyecto institucional.</t>
  </si>
  <si>
    <t>Número de documentos institucionales que sistematicen la metodología de la rendición de cuentas</t>
  </si>
  <si>
    <t>Número de planes anticorrupción anual actualizados y evaluados</t>
  </si>
  <si>
    <t>Número de eventos de rendición públicas de cuentas anual</t>
  </si>
  <si>
    <t>Número de informes de riesgos por año</t>
  </si>
  <si>
    <t>Número de informes de gestión por año</t>
  </si>
  <si>
    <t>Número de PQRS recibidas en Sedes, Servicio Médico y Programa, por tipo de PQRS[1], por año</t>
  </si>
  <si>
    <t>Porcentaje de recepción de PQRS, según canales de comunicación, en Sedes, Servicio Médico y Programa, por año</t>
  </si>
  <si>
    <t>Porcentaje de eficacia en el tiempo de respuesta de PQRS</t>
  </si>
  <si>
    <t>Número de capacitaciones y acompañamientos a servidores públicos sobre la Estrategia de Gobierno en Línea</t>
  </si>
  <si>
    <t>Diseño de una política institucional de participación de grupos de interés en instancias nacionales e internacionales de toma de decisiones de política pública.</t>
  </si>
  <si>
    <t>Realizar un diagnóstico de la experiencia de participación de la Universidad del Valle en dependencias e instancias de toma de decisiones de política pública a nivel territorial, nacional e internacional.</t>
  </si>
  <si>
    <t>Plan de trabajo</t>
  </si>
  <si>
    <t>Documento de diagnóstico</t>
  </si>
  <si>
    <t>Proponer una política de participación de la Universidad del Valle en instancias de toma de decisiones de política pública a nivel territorial, nacional e internacional.</t>
  </si>
  <si>
    <t>Proyecto de resolución con Plan de acción</t>
  </si>
  <si>
    <t xml:space="preserve">Distribuir entre la comunidad universitaria los principales elementos resultantes del diagnóstico y de las recomendaciones
 u orientaciones para el diseño de una política de representación de la Universidad del Valle.
</t>
  </si>
  <si>
    <t>Resumen ejecutivo</t>
  </si>
  <si>
    <t>Resumen ejecutivo con corrección de estilo y diagramado</t>
  </si>
  <si>
    <t>Número de ejemplares del resumen ejecutivo</t>
  </si>
  <si>
    <t>Implementar y hacerle seguimiento, control y evaluación a la política de representación de la Universidad.</t>
  </si>
  <si>
    <t>Informes de seguimiento de la política</t>
  </si>
  <si>
    <t>Fortalecimiento de estrategias y acciones orientadas a la inclusión, el compromiso medioambiental y la responsabilidad social universitaria</t>
  </si>
  <si>
    <t>Diseñar, editar y distribuir en las Sedes Regionales y entre los diversos grupos de interés de la Universidad del Valle, material pedagógico y académico que permita la socialización y sensibilización de los compromisos y políticas institucionales de Buen Gobierno y Responsabilidad Social Universitaria.</t>
  </si>
  <si>
    <t>Número de ejemplares de la sistematización sobre Buen Gobierno y Responsabilidad Social Universitaria realizada por la Secretaría General.</t>
  </si>
  <si>
    <t>Número de videos sobre Buen Gobierno y Responsabilidad Social Universitaria en Univalle.</t>
  </si>
  <si>
    <r>
      <t>Número de pendones con los principios de Buen Gobierno asumidos por la Universidad del Valle.</t>
    </r>
    <r>
      <rPr>
        <sz val="10"/>
        <color rgb="FFFF0000"/>
        <rFont val="Arial Narrow"/>
        <family val="2"/>
      </rPr>
      <t xml:space="preserve"> </t>
    </r>
  </si>
  <si>
    <t>Número de afiches con los compromisos de Buen Gobierno de la Universidad del Valle.</t>
  </si>
  <si>
    <t>Número de plegables didácticos con los principales medios de atención y participación ciudadana de la Universidad, así como con los principales avances en materia de Buen Gobierno y Responsabilidad Social Universitaria.</t>
  </si>
  <si>
    <t>Realizar actividades de capacitación para la comunidad universitaria relacionadas con prácticas de Buen Gobierno y Responsabilidad Social Universitaria.</t>
  </si>
  <si>
    <t>Número de actividades de capacitación sobre prácticas de Buen Gobierno (transparencia, rendición de cuentas, participación y servicio al ciudadano, estrategias de lucha contra la corrupción, gobierno abierto o gobierno en línea, etc.) y Responsabilidad Social Universitaria.</t>
  </si>
  <si>
    <t>EJE 4: Transformación de la gestión académica, administrativa, financiera, ambiental y de la infraestructura física y tecnológica.</t>
  </si>
  <si>
    <t>4.6. Implementar una plataforma tecnológica efectiva, integrada y actualizada en forma permanente para mejorar los procesos de gestión académica, administrativa, de la investigación y la extensión.</t>
  </si>
  <si>
    <t xml:space="preserve">4.6.1. Programa de transformación de infraestructura tecnológica y mejoramiento de la conectividad  
Responsable:  Rectoría-Oficina de Informática y Telecomunicaciones.
</t>
  </si>
  <si>
    <t>Sostenibilidad y actualización de los sistemas de información  administrativos integrados en uso</t>
  </si>
  <si>
    <t>Garantizar el Soporte, Actualización y Mantenimiento de los Sistemas de Información propietario.</t>
  </si>
  <si>
    <t>Procesos digitalizados del mapa de procesos institucional</t>
  </si>
  <si>
    <t>Garantizar acciones de Desarrollo, Soporte y Mantenimiento de los Sistemas de Información con más del 10% de desarrollos hechos a la medida.</t>
  </si>
  <si>
    <r>
      <t xml:space="preserve">Garantizar acciones de Desarrollo, Soporte y Mantenimiento de los Sistemas de Información </t>
    </r>
    <r>
      <rPr>
        <sz val="10"/>
        <color rgb="FF000000"/>
        <rFont val="Arial Narrow"/>
        <family val="2"/>
      </rPr>
      <t>desarrollados 100% en casa.</t>
    </r>
  </si>
  <si>
    <t>Adquirir un Sistema de información para Gestión de Producción y Almacén del Restaurante Universitario.</t>
  </si>
  <si>
    <t>Software para el apoyo de las actividades académicas</t>
  </si>
  <si>
    <t>Licenciamiento campus</t>
  </si>
  <si>
    <t>número de usuarios que la conocen y la requieren para su aprendizaje directo</t>
  </si>
  <si>
    <t>Modernización de los componentes de la infraestructura tecnológica requeridos para transportar la información institucional a través de la Red de datos</t>
  </si>
  <si>
    <t>Implementar una solución de respaldo eléctrico para el centro de datos principal</t>
  </si>
  <si>
    <t>% de Disponibilidad de los servicios de TI alojados en el Centro de datos</t>
  </si>
  <si>
    <t>99.7%</t>
  </si>
  <si>
    <t>99.9%</t>
  </si>
  <si>
    <t>Actualizar 66 enlaces de Fibra Óptica en Univalle Meléndez y San Fernando</t>
  </si>
  <si>
    <t>Velocidad de conexión entre edificios</t>
  </si>
  <si>
    <t>1Gbps</t>
  </si>
  <si>
    <t>10 Gbps</t>
  </si>
  <si>
    <t>Implementar un esquema de instalación de puntos de red certificados por demanda.</t>
  </si>
  <si>
    <t>Disponibilidad de servicio de la  red instalados</t>
  </si>
  <si>
    <t>Modernización de equipos y accesorios que permiten la conexión a los sistemas de información y la red Internet</t>
  </si>
  <si>
    <t>Actualizar equipos de conectividad que permitan aprovechar las nuevas velocidades y servicios de TI</t>
  </si>
  <si>
    <t>Switches de acceso renovados</t>
  </si>
  <si>
    <t>APs renovadas para Cali</t>
  </si>
  <si>
    <t>APs renovadas para sedes</t>
  </si>
  <si>
    <t>Actualización y fortalecimiento del sistema de almacenamiento, procesamiento y seguridad de la  información Institucional, denominado nube institucional</t>
  </si>
  <si>
    <t xml:space="preserve">Adquisición de enclosure de servidores con dos cuchillas </t>
  </si>
  <si>
    <t># de enclosure Adquiridos</t>
  </si>
  <si>
    <t>Ampliación de almacenamiento.</t>
  </si>
  <si>
    <t># de máquinas virtualizadas</t>
  </si>
  <si>
    <t>Adquisición de UTM</t>
  </si>
  <si>
    <t>Disponibilidad del servicio</t>
  </si>
  <si>
    <t>Renovación de suite de seguridad</t>
  </si>
  <si>
    <t>4000 equipos con antivirus instalado con respaldo de seguridad</t>
  </si>
  <si>
    <t>Implementación de un sistema de gestión de identidades</t>
  </si>
  <si>
    <t>Sistemas de información incorporados al sistema de gestión de identidades</t>
  </si>
  <si>
    <t>Actualización de procesos de TI bajo la norma ISO 27001</t>
  </si>
  <si>
    <t>Procesos actualizados</t>
  </si>
  <si>
    <t xml:space="preserve">actualizar terminales de acceso a la red  </t>
  </si>
  <si>
    <t># de equipos de cómputo actualizados</t>
  </si>
  <si>
    <t>Actualización de equipos que permitan el ingreso a los sistemas de información y medios de comunicación a través de la Red Internet</t>
  </si>
  <si>
    <t>Porcentaje de necesidades  atendidas en Soporte, Actualización y Mantenimiento de los Sistemas en uso</t>
  </si>
  <si>
    <t>Garantizar acciones de Desarrollo, Soporte y Mantenimiento de los Sistemas de Información desarrollados 100% en casa.</t>
  </si>
  <si>
    <t>Sistema de información para gestión almacén y producción implementado para uso de la Sección de Restaurante.</t>
  </si>
  <si>
    <t>VICERRECTORÍA ACADÉMICA</t>
  </si>
  <si>
    <t>Estrategia 1.2. Fortalecer las competencias en lenguas extranjeras de la comunidad universitaria.</t>
  </si>
  <si>
    <t>1.2.1. Programa Institucional para la Promoción, la Formación y el Desarrollo Bilingüe y Multilingüe</t>
  </si>
  <si>
    <t>Fortalecimiento de competencias comunicativas en una segunda lengua en estudiantes, profesores y personal administrativo de la Universidad del Valle</t>
  </si>
  <si>
    <t>Formular la Política lingüística de la Universidad del Valle.</t>
  </si>
  <si>
    <t>Documento de política lingüística aprobado</t>
  </si>
  <si>
    <t>Diseñar e implementar un nuevo modelo de formación en idiomas para el pregrado</t>
  </si>
  <si>
    <t>Documento - Modelo de formación</t>
  </si>
  <si>
    <t>Diseñar e implementar un nuevo modelo de formación en idiomas para el posgrado</t>
  </si>
  <si>
    <t>Diseñar e implementar un nuevo modelo de formación en idiomas para profesores</t>
  </si>
  <si>
    <t>Vincular a estudiantes de pregrado al nuevo modelo de formación en idiomas.</t>
  </si>
  <si>
    <t># de estudiantes de pregrado vinculados al modelo de formación</t>
  </si>
  <si>
    <t>Vincular a estudiantes  de posgrado al nuevo modelo de formación en idiomas.</t>
  </si>
  <si>
    <t># de estudiantes de posgrado vinculados al modelo de formación</t>
  </si>
  <si>
    <t>Vincular a profesores al nuevo modelo de formación en idiomas.</t>
  </si>
  <si>
    <t># de profesores vinculados al modelo de formación</t>
  </si>
  <si>
    <t>Incrementar el número de estudiantes de pregrado que alcanzan un nivel B1 en pruebas de suficiencia de tipo internacional</t>
  </si>
  <si>
    <t>Incrementar el número de estudiantes de posgrado que alcanzan un nivel B1 en pruebas de suficiencia de tipo internacional</t>
  </si>
  <si>
    <t>Incrementar el número de profesores que alcanzan un nivel B1 en pruebas de suficiencia de tipo internacional</t>
  </si>
  <si>
    <t># de profesores que alcanzan el nivel B1</t>
  </si>
  <si>
    <t>Fortalecer la Red de Centros de Apoyo para el Aprendizaje de Lenguas (RedCAAL).</t>
  </si>
  <si>
    <t># de centros de apoyo (RedCAAL) funcionando</t>
  </si>
  <si>
    <t>Ofrecer una programación cultural variada y permanente.</t>
  </si>
  <si>
    <t># de actividades culturales realizadas por RedCAAL</t>
  </si>
  <si>
    <t># de personas que participan en las actividades de RedCAAL</t>
  </si>
  <si>
    <t>Revisar y actualizar las pruebas de clasificación en inglés.</t>
  </si>
  <si>
    <t># de pruebas de clasificación en inglés actualizadas</t>
  </si>
  <si>
    <t>Revisar y actualizar las pruebas suficiencia en inglés y otros idiomas.</t>
  </si>
  <si>
    <t># de pruebas suficiencia en inglés actualizadas</t>
  </si>
  <si>
    <t>Diseñar material didáctico de tipo autoinstruccional para el aprendizaje de idiomas.</t>
  </si>
  <si>
    <t># de materiales autoinstruccionales diseñados</t>
  </si>
  <si>
    <t>Creación y puesta en marcha del Centro de Lenguas y Culturas (CLC) de la Universidad del Valle como polo cultural de la ciudad y la región</t>
  </si>
  <si>
    <t>Diseñar el proyecto Educativo del Centro de Lenguas y Culturas (CLC)</t>
  </si>
  <si>
    <t>Documento del PEI diseñado y revisado</t>
  </si>
  <si>
    <t>Definir y consolidar el modelo financiero y de negocios del centro</t>
  </si>
  <si>
    <t>Documento que contiene el modelo financiero del CLC</t>
  </si>
  <si>
    <t>Diseñar programas de formación en varias lenguas dirigidos a sectores de población diferenciadas por edad e intereses específicos.</t>
  </si>
  <si>
    <t># de programas de formación en marcha</t>
  </si>
  <si>
    <t>Diseñar un sistema de información y matrícula del Centro de Lenguas y Culturas.</t>
  </si>
  <si>
    <t># sistema de información y matricula para el CLC</t>
  </si>
  <si>
    <t>Realizar una oferta amplia de cursos en varios idiomas ofrecidos en los diferentes programas</t>
  </si>
  <si>
    <t># de cursos ofrecidos en todos los idiomas</t>
  </si>
  <si>
    <t>Ofrecer programas culturales en cooperación nacional e internacional</t>
  </si>
  <si>
    <t># de programas culturales ofrecidos</t>
  </si>
  <si>
    <t>Vincular a personas de la comunidad en general a los diferentes programas de formación y culturales</t>
  </si>
  <si>
    <t># de personas vinculadas al CLC</t>
  </si>
  <si>
    <t>Estrategia 2.1. Consolidar la relación permanente con los egresados.</t>
  </si>
  <si>
    <t>2.1.1. Programa institucional de egresados</t>
  </si>
  <si>
    <t>Desarrollo de un sistema de información para la gestión de los egresados de la Universidad del Valle</t>
  </si>
  <si>
    <t>Conectar a los Egresados con el sector productivo y el mundo laboral.</t>
  </si>
  <si>
    <t>Porcentaje de avance del Sistema de información desarrollado.</t>
  </si>
  <si>
    <t>Vincular a los Egresados a las actividades de la Universidad para retroalimentar desde su experiencia significativa.</t>
  </si>
  <si>
    <t>No. De egresados que utilizan el aplicativo.</t>
  </si>
  <si>
    <t>No. de empresarios que publican ofertas laborales.</t>
  </si>
  <si>
    <t>No. De egresados vinculados laboralmente a través de las ofertas publicadas.</t>
  </si>
  <si>
    <t>Diseño de un modelo operativo por procesos para el Programa Institucional de Egresados de la Universidad del Valle</t>
  </si>
  <si>
    <t>Establecer los subprocesos que garanticen la integración de las unidades administrativas a la oficina central, estableciendo roles, responsabilidades y procedimientos.</t>
  </si>
  <si>
    <t xml:space="preserve">Porcentaje de avance del diseño e implementación del modelo operativo por procesos </t>
  </si>
  <si>
    <t>NE</t>
  </si>
  <si>
    <t>Creación y fortalecimiento del observatorio laboral de egresados de la Universidad del Valle</t>
  </si>
  <si>
    <t>Crear Observatorio Laboral de Egresados de la Universidad del Valle</t>
  </si>
  <si>
    <t xml:space="preserve">Porcentaje de avance creación Observatorio Laboral </t>
  </si>
  <si>
    <t>Elaborar y aplicar encuesta de seguimiento a egresados que permita generar información necesaria para acreditación de programas e investigaciones sobre economía laboral, de la educación y psicología organizacional.</t>
  </si>
  <si>
    <t xml:space="preserve">Porcentaje de creación de encuesta de egresados </t>
  </si>
  <si>
    <t xml:space="preserve">Porcentaje de egresados  encuestados en el año  </t>
  </si>
  <si>
    <t>0.05%</t>
  </si>
  <si>
    <t>Porcentaje de actualización de encuesta a egresados anual</t>
  </si>
  <si>
    <t xml:space="preserve">Ciclos de encuestas de seguimiento aplicadas al año </t>
  </si>
  <si>
    <t>Elaborar y aplicar encuesta para empleadores que permita captar necesidades de la demanda laboral.</t>
  </si>
  <si>
    <t xml:space="preserve">Porcentaje de creación encuesta de empleadores </t>
  </si>
  <si>
    <t>Número de empleadores encuestados en el año</t>
  </si>
  <si>
    <t>Porcentaje de actualización de encuesta anual</t>
  </si>
  <si>
    <t>Ciclos de encuestas a empleadores aplicadas al año</t>
  </si>
  <si>
    <t>Elaboración del Boletín Institucional “Una Mirada al Futuro”.</t>
  </si>
  <si>
    <t xml:space="preserve">Número de publicaciones de Boletín Institucional “Una Mirada al Futuro” al año </t>
  </si>
  <si>
    <t>Desarrollar Investigaciones sobre economía de la educación y del mercado laboral.</t>
  </si>
  <si>
    <t>Número de publicaciones de artículos de economía de la educación y laboral al año</t>
  </si>
  <si>
    <t>Elaborar artículos sobre comportamiento en la vida laboral y psicología organizacional.</t>
  </si>
  <si>
    <t>Número de publicaciones de comportamiento en la vida laboral al año</t>
  </si>
  <si>
    <t>Fomentar y ejecutar eventos para promover la empleabilidad; jornada de empleabilidad, charlas, seminarios, talleres etc.</t>
  </si>
  <si>
    <t>Número de jornadas de empleabilidad realizadas al año</t>
  </si>
  <si>
    <t>Número de charlas, seminarios y talleres para la empleabilidad realizados al año</t>
  </si>
  <si>
    <t xml:space="preserve">Número de empresas convocadas a eventos de promoción de empleabilidad </t>
  </si>
  <si>
    <t xml:space="preserve">Diseño y mantenimiento de aplicativo web que permita generar encuestas, recoger opiniones y publicar resultados de acreditación de programas e investigaciones adelantadas por el Observatorio. </t>
  </si>
  <si>
    <t xml:space="preserve">Porcentaje de avance de diseño del Aplicativo web del Observatorio Laboral de Egresados </t>
  </si>
  <si>
    <t>Porcentaje de avance de mantenimiento de aplicativo web al año</t>
  </si>
  <si>
    <t>Afianzar la relación Universidad–Empresa mediante encuentros con empleadores de los diferentes sectores de la economía para captar necesidades de demanda laboral.</t>
  </si>
  <si>
    <t>Número de contactos realizados con empleadores</t>
  </si>
  <si>
    <t>Estrategia 2.2. Fortalecer la participación en el desarrollo socio-económico, cultural, político y ambiental de la región y el país, mediante la proyección social y la extensión articulada con la investigación y la formación.</t>
  </si>
  <si>
    <t>2.2.1. Programa de transformación de la Extensión y la Proyección Social</t>
  </si>
  <si>
    <t>Creación del Sistema de Educación Continua</t>
  </si>
  <si>
    <t>Fortalecer el Sistema de Educación Continua a través de la  construcción colaborativa con los miembros de la Red de Extensión Univalle</t>
  </si>
  <si>
    <t>Número de participantes miembros de la Red de Extensión Univalle</t>
  </si>
  <si>
    <t>Realizar la construcción de la propuesta del sistema de Educación Continua</t>
  </si>
  <si>
    <t>% avance de la propuesta</t>
  </si>
  <si>
    <t>Establecer el Portafolio de Servicios de Educación Continua de la Universidad del Valle, mediante el desarrollo y la implementación de políticas y metas de alto impacto</t>
  </si>
  <si>
    <t>% avance de la implementación del portafolio de servicios</t>
  </si>
  <si>
    <t>Creación y fortalecimiento de la unidad de gestión de proyectos para la extensión y la proyección social</t>
  </si>
  <si>
    <t>Fortalecer la extensión de la Universidad del Valle, por medio de la articulación de la Universidad y los municipios para la estructuración y gestión de proyectos.</t>
  </si>
  <si>
    <t>No de Entidades Territoriales con proyectos estructurado</t>
  </si>
  <si>
    <t>Valor de recursos gestionados (miles)</t>
  </si>
  <si>
    <t>$5MM</t>
  </si>
  <si>
    <t>No de docentes vinculados</t>
  </si>
  <si>
    <t>Fortalecer las competencias y la capacidad en la gestión, estructuración y administración de proyectos dentro de las Unidades Académicas y la Regionales</t>
  </si>
  <si>
    <t>No de unidades académicas apoyadas en procesos de licitaciones, convocatorias o solicitud y gestión de proyectos por entidades públicas y privadas anualmente.</t>
  </si>
  <si>
    <t>% de avance del Sistema de seguimiento de proyectos estructurado</t>
  </si>
  <si>
    <t>No de Convenios y/o Contratos suscritos para ejecutar actividades de extensión</t>
  </si>
  <si>
    <t xml:space="preserve">No de estudiantes vinculados </t>
  </si>
  <si>
    <t>Consolidar el Programa Institucional Emprendedores y la Red de Emprendimiento de la Universidad del Valle</t>
  </si>
  <si>
    <t>Dejar capacidades instaladas para acompañar y asesorar a los emprendedores en cada sede regional, facultad e instituto</t>
  </si>
  <si>
    <t>Número de funcionarios (empleados y docentes) en el proceso de asesoría y capacitación</t>
  </si>
  <si>
    <t>Participar en convocatorias que apoyen el emprendimiento al interior de la universidad</t>
  </si>
  <si>
    <t>Número de propuestas presentadas</t>
  </si>
  <si>
    <t>Realizar evento Ágora con mínimo 6 actividades previas de expectativa</t>
  </si>
  <si>
    <t>Número de personas participantes de las actividades previas y el evento central ágora</t>
  </si>
  <si>
    <t>Definir un plan de comunicación que permita evidencias el trabajo realizado tanto en el Programa Institucional Emprendedores como la Red de Emprendimiento Univalle</t>
  </si>
  <si>
    <t>Plan presentado</t>
  </si>
  <si>
    <t>Ejecutar el plan de comunicación que permita evidencias el trabajo realizado tanto en el Programa Institucional Emprendedores como la Red de Emprendimiento Univalle</t>
  </si>
  <si>
    <t>Número de actividades de acuerdo con el plan de comunicación</t>
  </si>
  <si>
    <t>Estrategia 3.1. Fortalecer la formación integral centrada en el estudiante orientada por valores éticos y ciudadanos, respeto al bien común, compromiso con la equidad y la diversidad del funcionamiento humano.</t>
  </si>
  <si>
    <t>3.1.1. Programa institucional de política de formación del estudiante</t>
  </si>
  <si>
    <t>Fortalecimiento del Sistema de Bibliotecas</t>
  </si>
  <si>
    <t>Adquirir el material el material bibliográfico necesario para atender la demanda de los nuevos estudiantes de pregrado matriculados según aumento de cobertura.</t>
  </si>
  <si>
    <t>Número de títulos suscritos de libros y revistas electrónicas</t>
  </si>
  <si>
    <t>Número de documentos nuevos adquiridos (físicos)</t>
  </si>
  <si>
    <t>Renovar los equipos y el mobiliario necesario para el ofrecimiento de los servicios de información de la biblioteca a los estudiantes nuevos matriculados en los programas de pregrado de acuerdo con las metas de cobertura propuestas en el plan programático ajustado 2017-2020.</t>
  </si>
  <si>
    <t>Millones de pesos invertidos en la renovación de equipos</t>
  </si>
  <si>
    <t>Millones de pesos invertidos en la renovación de mobiliario</t>
  </si>
  <si>
    <t>Implementación de la Política Curricular</t>
  </si>
  <si>
    <t>Reconocer y socializar experiencias significativas de formación desarrolladas desde los programas  académicos,  que aporten a la implementación de la politica curricular en  la Universidad</t>
  </si>
  <si>
    <t>Número de talleres de socialización de experiencias en las  unidades académicas.</t>
  </si>
  <si>
    <t>Porcentaje de avance de desarrollo del  documento de caracterización de experiencias significativas de formación en la Universidad.</t>
  </si>
  <si>
    <t>Identificar componentes transversales a todos los programas de la Universidad que permitan el diseño del ciclo de formación general</t>
  </si>
  <si>
    <t>Número de talleres realizados en Comité de Currículo de Facultad/Instituto para identificación de componentes transversales.</t>
  </si>
  <si>
    <t xml:space="preserve">Diseñar e implementar el  ciclo de formación general de la Universidad. </t>
  </si>
  <si>
    <t>Número de ciclos diseñados y seleccionados para su experimentación.</t>
  </si>
  <si>
    <t>Numero de ciclos en experimentación.</t>
  </si>
  <si>
    <t>Número de Ciclos de formación definido para la universidad.</t>
  </si>
  <si>
    <t>Identificar las áreas de conocimiento  y de construcción interdisciplinaria que permitan la creación de ciclos básicos especificos de fundamentación  entre las unidades académicas de la Universidad.</t>
  </si>
  <si>
    <t>No. de áreas de conocimiento identificadas en la Universidad</t>
  </si>
  <si>
    <t>Diseñar e  implementar ciclos de fundamentación específica entre unidades académicas que potencien el trabajo interdisciplinario</t>
  </si>
  <si>
    <t>Número de ciclos diseñados</t>
  </si>
  <si>
    <t>Numero de ciclos en experimentación</t>
  </si>
  <si>
    <t>Promover las transformaciones curriculares necesarias  de los programas profesionales, programas tecnológicos y programas de licenciatura, acorde a los  lineamientos del Acuerdo 025 de 2015</t>
  </si>
  <si>
    <t>Porcentaje de programas académicos de pregrado con reforma curricular (Número de programas con reforma curricular/Total de programas de pregrado de UV)*100%</t>
  </si>
  <si>
    <t>Diseñar propuestas que contribuyan a la creación de un modelo de permanencia y graduación mediante estrategias que promuevan la organización de  un sistema de desarrollo estudiantil.</t>
  </si>
  <si>
    <t>Porcentaje de avance en la creación del observatorio de la trayectoria académica de los estudiantes</t>
  </si>
  <si>
    <t>Porcentaje de avance en la creación del sistema de desarrollo estudiantil</t>
  </si>
  <si>
    <t>Promover la movilidad estudiantil desde y hacia universidades nacionales</t>
  </si>
  <si>
    <t>Número de estudiantes de UV matriculados en movilidad en universidades nacionales</t>
  </si>
  <si>
    <t>Número de estudiantes de universidades nacionales realizando movilidad en Univalle</t>
  </si>
  <si>
    <t>Presentar propuestas para gestión de registro calificado, oferta y desarrollo de programas académicos de educación superior</t>
  </si>
  <si>
    <t>Número de propuestas para actualización de programas académicos</t>
  </si>
  <si>
    <t>Estrategia 3.3. Establecer mecanismos que permitan el vínculo de los estudiantes con un entorno real orientado a la solución de problemas o intervenciones.</t>
  </si>
  <si>
    <t xml:space="preserve">3.3.1. Programa Institucional de Prácticas y Pasantías Estudiantiles para mejorar los procesos de formación y de empleabilidad de los estudiantes </t>
  </si>
  <si>
    <t>Mejoramiento del sistema de información SIDEX para introducir el perfil de prácticas estudiantiles</t>
  </si>
  <si>
    <t>Actualizar a través de SIDEX (sistema de información) el proceso de vinculación de estudiantes matriculados en práctica a entidades en calidad de practicantes vigente al momento.</t>
  </si>
  <si>
    <t>Aumento en número de estudiantes practicantes vinculados a Entidades públicas/privadas de Cali y Sedes Regionales</t>
  </si>
  <si>
    <t>Promover en entidades públicas y privadas la Inserción laboral de los Estudiantes como practicantes para conocer la realidad de su profesión.</t>
  </si>
  <si>
    <t>Promoción de nuestra oferta académica a través del portafolio virtual (incluido en sidex)</t>
  </si>
  <si>
    <t>Seminario de preparación para la vida laboral de los estudiantes de la Universidad del Valle</t>
  </si>
  <si>
    <t>Mejoramiento de habilidades y competencias que garanticen el éxito en procesos de selección  en entidades públicas y privadas de las sedes Regionales.</t>
  </si>
  <si>
    <t>Aumento en Número de estudiantes preparados en temas de inserción laboral y entrevistas de selección en las sedes regionales.</t>
  </si>
  <si>
    <t>Jornadas de empleabilidad para la vinculación de practicantes y egresados de la Universidad del Valle</t>
  </si>
  <si>
    <t>Incrementar el número de estudiantes en práctica</t>
  </si>
  <si>
    <t>Aumento de estudiantes en práctica con VINCULACION en entidades públicas y privadas de los municipios donde la Universidad tiene presencia.</t>
  </si>
  <si>
    <t>Efectuar alianzas con organizaciones y empresas del sector público y privado para la realización de prácticas y pasantías</t>
  </si>
  <si>
    <t>Número de nuevas instituciones públicas y privadas con convenios para desarrollar prácticas profesionales por año</t>
  </si>
  <si>
    <t>Estrategia 3.4. Consolidar la calidad en la búsqueda de la excelencia.</t>
  </si>
  <si>
    <t>3.4.1. Programa de Acreditación de Alta Calidad Nacional e Internacional.</t>
  </si>
  <si>
    <t>Fortalecimiento de los procesos de acreditación institucional y de programas académicos a nivel nacional e internacional de la Universidad del Valle</t>
  </si>
  <si>
    <t>Impulsar los procesos de autoevaluación con fines de acreditación de alta calidad de programas académicos.</t>
  </si>
  <si>
    <t>% de programas académicos en proceso de autoevaluación interna (elaborando documento de Condiciones iniciales ó de autoevaluación, en revisión) (programas en proceso interno /acreditables)</t>
  </si>
  <si>
    <t>% de programas en proceso para obtener la acreditación (en espera de asignación de pares, espera de informe de pares y espera de Resolución del MEN) (programas en proceso externo / acreditables)</t>
  </si>
  <si>
    <t>Porcentaje de programas de pregrado Cali acreditados</t>
  </si>
  <si>
    <t>Porcentaje de programas posgrado acreditados</t>
  </si>
  <si>
    <t>Porcentaje de programas de pregrado sedes acreditados</t>
  </si>
  <si>
    <t>Porcentaje de programas académicos que han llevado a cabo procesos de implementación de inversiones de sus planes de mejoramiento.</t>
  </si>
  <si>
    <t>Evaluar alternativas de reconocimiento internacional de alta calidad de programas académicos.</t>
  </si>
  <si>
    <t>Número de programas con reconocimiento de alta calidad a nivel internacional</t>
  </si>
  <si>
    <t>Lograr la Renovación de la Acreditación Institucional</t>
  </si>
  <si>
    <t>Porcentaje de avance en el seguimiento al plan de mejoramiento para acreditación institucional</t>
  </si>
  <si>
    <t>Estrategia 4.5. Promover, impulsar y fortalecer la integración de las TIC en la docencia, la investigación y la proyección social-extensión y la gestión administrativa.</t>
  </si>
  <si>
    <t>4.5.1. Programa para fortalecer los procesos de innovación educativa y enriquecer las distintas modalidades de docencia integrando de forma eficaz y amplia las TIC</t>
  </si>
  <si>
    <t>Virtualización de programas académicos, cursos regulares y de extensión y recursos en la Universidad del Valle</t>
  </si>
  <si>
    <t>Diseñar e implementar 3 programas de posgrado en  modalidad mixta o virtual</t>
  </si>
  <si>
    <t>Número de programas de posgrado en modalidad mixta o virtual diseñados e  implementados</t>
  </si>
  <si>
    <t>Documento de identificación de Lineamientos para la implementación de programas virtuales y mixtos, según las dependencias que intervienen en el proceso para el logro de reconocimiento de programas virtuales ante el MEN.</t>
  </si>
  <si>
    <t xml:space="preserve">Diseñar  e implementar 1 programa de pregrado en modalidad mixta o virtual </t>
  </si>
  <si>
    <t xml:space="preserve">Número de programas de pregrado en modalidad mixta o virtual diseñados e  implementados  </t>
  </si>
  <si>
    <t>0.5</t>
  </si>
  <si>
    <t>Diseñar e implementar 19 cursos  mixtos o virtuales para las modalidades presencial o semipresencial</t>
  </si>
  <si>
    <t>Número de cursos mixtos  o virtuales para modalidad presencial o semipresencial diseñados e  implementados</t>
  </si>
  <si>
    <t>Diseñar e implementar 3 cursos de extensión o diplomados en la modalidad virtual o mixta</t>
  </si>
  <si>
    <t>Número de cursos de extension o  diplomados mixtos  o virtuales diseñados e  implementados</t>
  </si>
  <si>
    <t>Acompañar y pilotear la puesta en marcha de los cursos en modalidad mixta ofrecidos por las unidades académicas</t>
  </si>
  <si>
    <t>Numero de documentos de reporte de acompañamiento y seguimiento de cursos y programas puestos en marcha por las unidades académicas</t>
  </si>
  <si>
    <t>Formación de competencias en TIC para la enseñanza y el aprendizaje</t>
  </si>
  <si>
    <t>Implementación de un sistema de vigilancia tecnológica e  innovación educativa</t>
  </si>
  <si>
    <t>Divulgar a la Comunidad Académica de la Universidad del Valle los resultados del sistema de Vigilancia Tecnológica.</t>
  </si>
  <si>
    <t>Implementación de un medio de divulgación.</t>
  </si>
  <si>
    <t>2016: 0</t>
  </si>
  <si>
    <t>Resultados anuales publicados.</t>
  </si>
  <si>
    <t>Consolidar el proceso de actualización semestral de la plataforma tecnológica del Campus Virtual.</t>
  </si>
  <si>
    <t>Actualizaciones del Campus Virtual durante el año</t>
  </si>
  <si>
    <t>Implementar   soluciones tecnológicas relacionadas con el componente formativo de la oferta de programas en educación virtual.</t>
  </si>
  <si>
    <t>Número de soluciones tecnológicas implementadas.</t>
  </si>
  <si>
    <t>2016: 1</t>
  </si>
  <si>
    <t>Proponer, implementar y evaluar los Laboratorios de Innovación Educativa con uso de TIC que integren la disposición de soluciones tecnológicas, con los componentes de formación y ofrecimientos académicos en sus diferentes modalidades.</t>
  </si>
  <si>
    <t>Propuesta de mecanismos y metodologías para la implementación de los Laboratorios de Innovación Educativa con uso de TIC en la Universidad del Valle, considerando el ambiente de vigilancia tecnológica y componentes formativos de la virtualidad</t>
  </si>
  <si>
    <t>2016: NA</t>
  </si>
  <si>
    <t>Pilotaje para la  experimentación y evaluación del alcance de los laboratorios de innovación educativa con uso de TIC</t>
  </si>
  <si>
    <t xml:space="preserve">Institucionalización de los laboratorios de innovación educativa como práctica corriente liderada por Dintev </t>
  </si>
  <si>
    <t>Presentar el plan de continuidad y mejoramiento para los años siguientes al 2020.</t>
  </si>
  <si>
    <t>Plan de continuidad presentado</t>
  </si>
  <si>
    <t>5.1.1. Programa de desarrollo de la carrera profesoral y semillero docente</t>
  </si>
  <si>
    <t>Implementación de la política de cualificación docente y el desarrollo profesoral</t>
  </si>
  <si>
    <t>Aumentar el nivel de formación de los profesores de más alto nivel académico.</t>
  </si>
  <si>
    <t>Porcentaje de profesores de planta en Comisión de Estudios Doctorales</t>
  </si>
  <si>
    <t>Porcentaje de profesores vinculados, a través de las convocatorias docentes,  con el más alto nivel de formación en su área.</t>
  </si>
  <si>
    <t>Incentivar las comisiones de estudio en el Exterior en instituciones nacionales e internacionales.</t>
  </si>
  <si>
    <t>Número de profesores en Comisión de Estudios en Instituciones nacionales e internacionales.</t>
  </si>
  <si>
    <t>Ofertar actividades de cualificación docente en aspectos pedagógicos la diversidad y la conciencia ambiental.</t>
  </si>
  <si>
    <t>Número de actividades de cualificación docente en aspectos pedagógicos, diversidad y conciencia ambiental</t>
  </si>
  <si>
    <t>Número de profesores participantes de las acciones de cualificación en aspectos pedagógicos, diversidad y conciencia ambiental</t>
  </si>
  <si>
    <t>Ofertar actividades de cualificación docente en formulación y gestión de proyectos y convenios de extensión con proyección social.</t>
  </si>
  <si>
    <t>Número de actividades de cualificación docente en formulación y gestión de proyectos y convenios con proyección social.</t>
  </si>
  <si>
    <t>Número de profesores participantes de las acciones de cualificación en formulación y gestión de proyectos y convenios con proyección social.</t>
  </si>
  <si>
    <t>Ofertar actividades de cualificación docente en aspectos relacionados con el uso de nuevas tecnologías de la información y la comunicación de la enseñanza.</t>
  </si>
  <si>
    <t>Número de actividades de cualificación docente de TIC en la en enseñanza.</t>
  </si>
  <si>
    <t>Número de profesores participantes de las acciones de cualificación de TIC en la enseñanza.</t>
  </si>
  <si>
    <t>Fortalecimiento a los posgrados en la Universidad del Valle</t>
  </si>
  <si>
    <t>Apoyar los procesos de mejoramiento de los programas académicos de posgrado.</t>
  </si>
  <si>
    <t>No. De planes de mejoramiento de programas de posgrados apoyados/Total de programas de posgrado en proceso de acreditación por año.</t>
  </si>
  <si>
    <t>Una Propuesta para la unificación del calendario académico de los programas de doctorado.</t>
  </si>
  <si>
    <t>Una Propuesta de Ciclo básico curricular para los programas de posgrados.</t>
  </si>
  <si>
    <t>Número de nuevos cursos de posgrado interfacultades apoyados por áreas de conocimiento de la Universidad del Valle (6)</t>
  </si>
  <si>
    <t>Promover la investigación inter y transdisciplinaria en los posgrados</t>
  </si>
  <si>
    <t>No. De Talleres realizados para la promoción de la investigación inter y transdisciplinaria en los programas de posgrado, con participación de grupos, centros, institutos y laboratorios.</t>
  </si>
  <si>
    <t>Potenciar las alianzas estratégicas existentes y hacer nuevas alianzas con instancias nacionales e internacionales, especialmente con universidades de alto reconocimiento en los ranking internacionales.</t>
  </si>
  <si>
    <t>Apoyo a la elaboración de planes de trabajo con las instancias nacionales e internacionales, potencialización y constitución de nuevas alianzas/solicitudes realizadas por las unidades académicas</t>
  </si>
  <si>
    <t>Realización de talleres y reuniones con enfoque prospectivo para reactivar/mejorar de alianzas, dirigido a  programa de posgrado, grupos, centros e institutos.</t>
  </si>
  <si>
    <t>Apoyar el desarrollo de propuestas de virtualización de cursos de posgrado</t>
  </si>
  <si>
    <t>Virtualización de cursos de posgrado</t>
  </si>
  <si>
    <t>Gestión del conocimiento y comunicación para el Sistema de Posgrados de la Universidad del Valle</t>
  </si>
  <si>
    <t>Crear una instancia para la recuperación, análisis y divulgación de información sobre los posgrados, que brinde insumos para orientar la acción en la Universidad del Valle</t>
  </si>
  <si>
    <t>Un observatorio de posgrados operando.</t>
  </si>
  <si>
    <t>Apoyar la constitución de redes de conocimiento para los programas de doctorado</t>
  </si>
  <si>
    <t>Nuevas redes de conocimiento nacionales e internacionales en las que participan los programas de Doctorado</t>
  </si>
  <si>
    <t>Ejecutar una estrategia de comunicación, mercadeo y marketing para los programas de posgrado</t>
  </si>
  <si>
    <t>Evaluación y mejoramiento de la estrategia de comunicación</t>
  </si>
  <si>
    <t>Desarrollo de nueva oferta de posgrados y aumento de cupos de los programas de posgrado en la Universidad del Valle</t>
  </si>
  <si>
    <t>Apoyar las iniciativas de las unidades académicas para la creación de programas de Maestría y Doctorado con carácter inter y transdisciplinarios.</t>
  </si>
  <si>
    <t>Apoyo a las Facultades para la creación de diez programas académicos de posgrado (maestrías o doctorados), de carácter inter y transdisciplinarios.</t>
  </si>
  <si>
    <t>Promover la doble titulación en los programas de posgrado de la Universidad del Valle.</t>
  </si>
  <si>
    <t>Una propuesta con estrategia para el ofrecimiento de los programas de posgrado con doble titulación.</t>
  </si>
  <si>
    <t>Operación de la propuesta para el ofrecimiento de programas de posgrado con doble titulación</t>
  </si>
  <si>
    <t>Promover la cotutela de tesis de doctorados en la Universidad del Valle</t>
  </si>
  <si>
    <t>Apoyo a  programas doctorales para la realización de 10 cotutelas</t>
  </si>
  <si>
    <t>VICERRECTORÍA ADMINISTRATIVA</t>
  </si>
  <si>
    <t>EJE 4: Transformación de la Gestión Académica, Administrativa, Financiera, Ambiental y de la Infraestructura Física y Tecnológica.</t>
  </si>
  <si>
    <t>Desarrollo e implementación de sistemas de información para las diferentes unidades académico - administrativas</t>
  </si>
  <si>
    <t xml:space="preserve">Documento con diagnóstico y trazabilidad del aplicativo. </t>
  </si>
  <si>
    <t>Documento con lineamientos de la arquitectura de la base de datos y el  diseño de cinco módulos y su contenido de tablas y funcionalidades; parámetros y estándares de diseño</t>
  </si>
  <si>
    <t>Módulos desarrollados y en operación.</t>
  </si>
  <si>
    <t xml:space="preserve">Ajustes y mantenimiento </t>
  </si>
  <si>
    <t>Número de oficinas asesoradas para la aplicación Tabla de retención Documental TRD..</t>
  </si>
  <si>
    <t>Número de oficina capacitados en la implementación del Software de Ventanilla Única..</t>
  </si>
  <si>
    <t>Número de oficinas asesoradas para el levantamiento de inventarios documentales.</t>
  </si>
  <si>
    <t>Adquisición de muebles y equipos para el desarrollo del proyecto.</t>
  </si>
  <si>
    <t>Número de instrumentos archivísticos faltantes construidos</t>
  </si>
  <si>
    <t>Sistema de información desarrollado</t>
  </si>
  <si>
    <t>Solución informática implementada</t>
  </si>
  <si>
    <t xml:space="preserve">Número de Folios Digitalizados/ Total de Folios  </t>
  </si>
  <si>
    <t>Dotación de muebles, equipos y asesorías para mejorar la eficiencia en los procesos administrativos a cargo de la Vicerrectoría Administrativa</t>
  </si>
  <si>
    <t>Catálogo de Cuentas contables de la Universidad homologado y ajustado a las NICSP</t>
  </si>
  <si>
    <t>Sostenimiento del Sistema Integral de Gestión de Calidad</t>
  </si>
  <si>
    <t>Procedimientos  revisados y mejorados y/o nuevos.</t>
  </si>
  <si>
    <t>Auditoría externa de seguimiento</t>
  </si>
  <si>
    <t>Recertificación</t>
  </si>
  <si>
    <t>Referenciación de Universidades</t>
  </si>
  <si>
    <t>4.2. Propender por una adecuada financiación por parte del Estado, racionalizar el proceso de asignación de recursos e incrementar y diversificar la generación de ingresos de la Institución, en el marco de su misión.</t>
  </si>
  <si>
    <t>4.2.1. Programa de Sostenibilidad Financiera</t>
  </si>
  <si>
    <t xml:space="preserve">Implementación de un formato unificado para el cobro de las estampillas departamentales </t>
  </si>
  <si>
    <t>Traslado de los recursos aportados por la Universidad del Valle como beneficiario de la estampilla Pro Universidad del Valle, para el desarrollo y puesta en marcha del aplicativo para el uso del formato unificado de estampillas departamentales.</t>
  </si>
  <si>
    <t xml:space="preserve">Número de Propuesta formal para mejorar características de seguridad del formato único. </t>
  </si>
  <si>
    <t>1: Mejora en el papel base del formato unificado que ofrece mayor calidad de impresión de la información variable.</t>
  </si>
  <si>
    <t xml:space="preserve">Propuesta plan de acción fiscalización grupo beneficiario Univalle </t>
  </si>
  <si>
    <t>1- Plan acción en cultura tributaria.</t>
  </si>
  <si>
    <t>Cantidad de formularios pre impresos disponibles</t>
  </si>
  <si>
    <t xml:space="preserve">Adquisición anual de la actualización del Estatuto Tributario Nacional. </t>
  </si>
  <si>
    <t>1 Compra anual de la actualización del ETN</t>
  </si>
  <si>
    <t>Actualización del estudio actuarial</t>
  </si>
  <si>
    <t>-</t>
  </si>
  <si>
    <t>Total Indicadores de Producto Vicerrectoría Investigaciones:</t>
  </si>
  <si>
    <t>Fortalecimiento de la perspectiva de género, pluralidad y diversidad.</t>
  </si>
  <si>
    <t>Cultura institucional y atención a las comunidades étnicas</t>
  </si>
  <si>
    <t>Crear el Observatorio de Asuntos de Género en la Universidad del Valle y proponer su implementación.</t>
  </si>
  <si>
    <t>Creación y puesta en funcionamiento de una Oficina de asuntos étnicos</t>
  </si>
  <si>
    <t>Número de planes de trabajo anuales desarrollados e implementados dentro de la oficina de asuntos étnicos</t>
  </si>
  <si>
    <t>Número de acciones afirmativas apoyadas.</t>
  </si>
  <si>
    <t>Diseño de la cátedra permanente de estudios de género</t>
  </si>
  <si>
    <t>Cátedra permanente de estudios de género incluida en la oferta académica de la Universidad.</t>
  </si>
  <si>
    <t>Elaboración y puesta en marcha de la ruta de atención para las víctimas de acoso, abuso y, en general, violencia de género.</t>
  </si>
  <si>
    <t>Creación del observatorio de asuntos de género</t>
  </si>
  <si>
    <t>Política de Género para la Universidad del Valle formulada</t>
  </si>
  <si>
    <t>Crear el Comité Institucional de Cultura adscrito a la Vicerrectoría de Bienestar Universitario.</t>
  </si>
  <si>
    <t>Realizar intercambios culturales para el reconocimiento de la diversidad étnico-cultural.</t>
  </si>
  <si>
    <t>Resolución de implementación del Comité aprobada por Rectoría</t>
  </si>
  <si>
    <t>Número de reuniones con Facultades, sedes e Institutos para la programación de la agenda</t>
  </si>
  <si>
    <t>Porcentaje de avance en la formulación de la política cultural en la Universidad.</t>
  </si>
  <si>
    <t>Número de eventos realizados como vínculo para la gestión conjunta de actividades artístico-culturales</t>
  </si>
  <si>
    <t>Desarrollo de habilidades para la vida laboral y social de los estudiantes de pregrado de la Universidad del Valle</t>
  </si>
  <si>
    <t>Contratar servicios profesionales de apoyo en diversas disciplinas para desarrollar el diagnóstico del servicio teniendo como resultado los planes de mejora y su implementación, así como el diseño, implementación y divulgación de las hojas de trabajo.</t>
  </si>
  <si>
    <t>Porcentaje de avance en el documento de diagnóstico del Restaurante y planes de mejora</t>
  </si>
  <si>
    <t>Porcentaje de avance en el diseño e implementación de las hojas de trabajo de los procesos del Restaurante.</t>
  </si>
  <si>
    <t>Porcentaje de avance en la instalación y puesta en funcionamiento del software.</t>
  </si>
  <si>
    <t xml:space="preserve">Número de equipos de cómputo instalados y funcionando </t>
  </si>
  <si>
    <t>Número de equipos y maquinaria de cocina instalados y funcionando</t>
  </si>
  <si>
    <t>Número de  estudiantes de que reciben apoyo complementario al subsidio</t>
  </si>
  <si>
    <t>Número de estudiantes formados en el desarrollo de habilidades para la vida laboral.</t>
  </si>
  <si>
    <t>Número de estudiantes atendidos</t>
  </si>
  <si>
    <t>Asignar los cupos de subsidios a estudiantes de las de las   sedes; Cali (Meléndez, San Fernando), sedes regionales y médicos internos del Hospital Universitario del Valle, con criterios de calidad y eficiencia.</t>
  </si>
  <si>
    <t>Implementación de la Política Institucional de Discapacidad.</t>
  </si>
  <si>
    <t>Fortalecimiento de programas recreativos y deportivos en la comunidad universitaria.</t>
  </si>
  <si>
    <t>Consolidar una cultura institucional de reconocimiento de la discapacidad.</t>
  </si>
  <si>
    <t>Diseñar y poner en marcha el Sistema General de Información Integrado sobre discapacidad en la Universidad.</t>
  </si>
  <si>
    <t>Implementar mecanismos de formación o participación para las personas con discapacidad que hacen parte de la comunidad universitaria.</t>
  </si>
  <si>
    <t>Número de eventos de toma de conciencia sobre discapacidad e inclusión dirigidos a la comunidad universitaria y a la sociedad en general.</t>
  </si>
  <si>
    <t>Número de talleres, cursos, capacitaciones, diplomados, eventos académicos sobre discapacidad, inclusión y universidad.</t>
  </si>
  <si>
    <t>Número de estrategias metodológicas o contenidos referidos a discapacidad, inclusión y universidad implementadas en los diferentes programas académicos que ofrece la Universidad</t>
  </si>
  <si>
    <t>Porcentaje de avance en el diseño e implementación del Sistema general de información integrado sobre discapacidad en la Universidad</t>
  </si>
  <si>
    <t>Porcentaje de implementación del proceso de acompañamiento para población con discapacidad: aspirantes, estudiantes y funcionarios docentes y no docentes con discapacidad beneficiados del proceso de acompañamiento.</t>
  </si>
  <si>
    <t>Número de recursos tecnológicos o de accesibilidad simbólica de los que dispone la población con discapacidad para favorecer su autonomía en las diversas actividades que se llevan a cabo en el campus universitario.</t>
  </si>
  <si>
    <t>Número de procesos formativos ofrecidos a las personas con discapacidad.</t>
  </si>
  <si>
    <t>Número de proyectos de investigación, eventos de representación, producción académica, redes locales, nacionales e internacionales en los que se participa sobre el tema de discapacidad, inclusión y universidad.</t>
  </si>
  <si>
    <t>Diseñar y gestionar la aprobación de la política de Universidad Saludable</t>
  </si>
  <si>
    <t>Implementar la línea de Salud Mental</t>
  </si>
  <si>
    <t>Implementar la línea de Salud Física y Sexualidad Humana.</t>
  </si>
  <si>
    <t>Articular acciones en salud ambiental, con representantes de la política ambiental y otros actores.</t>
  </si>
  <si>
    <t>Articular acciones en salud social, con representantes de la comunidad universitaria que lideren procesos de paz, participación, resolución de conflictos, convivencia y discapacidad e inclusión.</t>
  </si>
  <si>
    <t>Implementar la línea de investigación y generación de conocimiento en promoción de la salud.</t>
  </si>
  <si>
    <t>Porcentaje de avance en el diseño de la política de universidad saludable.</t>
  </si>
  <si>
    <t xml:space="preserve">Número de eventos sobre la promoción de la salud mental y el fortalecimiento de entornos saludables y afectivos. </t>
  </si>
  <si>
    <t xml:space="preserve">Número de eventos sobre promoción de habilidades para la vida y prevención del uso y consumo de sustancias psicoactivas. </t>
  </si>
  <si>
    <t>Número de estrategias de promoción de alimentación saludable implementadas</t>
  </si>
  <si>
    <t>Número de estrategias de promoción de actividad física y recreación implementadas</t>
  </si>
  <si>
    <t>Número de eventos de salud física relacionados con cuida tu corazón, estrategia de promoción de la salud y prevención de enfermedades crónicas no transmisibles.</t>
  </si>
  <si>
    <t>Número de acciones protección de la salud y gestión del riesgo ocupacional de estudiantes en práctica.</t>
  </si>
  <si>
    <t>Número de eventos de promoción de sexualidad saludable y responsable.</t>
  </si>
  <si>
    <t>Número de acciones articuladas en Salud Ambiental, con representantes de la política ambiental y otros actores</t>
  </si>
  <si>
    <t>Número de acciones articuladas en Salud Social, con representantes de la comunidad universitaria que lideren procesos de paz, participación, resolución de conflictos, convivencia y discapacidad e inclusión.</t>
  </si>
  <si>
    <t>Diseño del sistema de información y software del programa Universidad Saludable.</t>
  </si>
  <si>
    <t>Número de proyectos de investigación en promoción de la salud y sistematización de experiencias del Proyecto Universidad Saludable presentados a convocatoria.</t>
  </si>
  <si>
    <t>Fortalecer los Programas Deportivos y Recreativos para promocionar su práctica entre la comunidad Universitaria.</t>
  </si>
  <si>
    <t>Mejoramiento de las condiciones de vida del profesorado de la Universidad del Valle</t>
  </si>
  <si>
    <t>Número de encuestas realizadas a los profesores de planta de la Universidad del Valle para reposición de equipos de cómputo y mobiliario. Año base 2015</t>
  </si>
  <si>
    <t>Número de encuestas realizadas a los profesores de planta de la Universidad del Valle para orientarlos en la consecución de vivienda.</t>
  </si>
  <si>
    <t>Número de profesores de planta de la Universidad dotados con equipos de cómputo.</t>
  </si>
  <si>
    <t>Número de profesores de planta dotados con mobiliario (escritorio, silla, biblioteca).</t>
  </si>
  <si>
    <t>% de profesores de planta de la Universidad del Valle asesorados para la  compra de vivienda resultado de la encuesta.</t>
  </si>
  <si>
    <t>Espacio dotado con equipos y muebles y funcionando como espacio profesoral.</t>
  </si>
  <si>
    <t>Porcentaje de ejecución del fondo asignado para realizar la publicación de las notas de clase de los profesores.</t>
  </si>
  <si>
    <t>Realizar encuestas a los profesores de planta de la Universidad del Valle para conocer el grado de satisfacción en cuanto a equipos de cómputo, mobiliario y condiciones espaciales del lugar de trabajo y para orientarlos en la consecución de vivienda.</t>
  </si>
  <si>
    <t>Mejorar la infraestructura tecnológica de equipos de cómputo de los profesores de planta de la Universidad del Valle de las sedes Meléndez y San Fernando.</t>
  </si>
  <si>
    <t>Mejorar la infraestructura física y de mobiliario de los profesores de planta de la Universidad del Valle de las sedes Meléndez y San Fernando.</t>
  </si>
  <si>
    <t>Brindar orientación a los profesores de planta de la Universidad del Valle para la compra de vivienda.</t>
  </si>
  <si>
    <t>Realizar la dotación de la cafetería del sexto piso de la torre de ingeniería como espacio profesoral.</t>
  </si>
  <si>
    <t>Establecer un fondo para apoyar y fomentar la producción intelectual de los profesores de planta de la Universidad del Valle a través de la publicación de textos académicos provenientes de las notas de clase de los profesores, para dar cumplimiento al Artículo 5. Salarios del Acta final del acuerdo colectivo suscrito entre la Universidad del Valle y ASPU Seccional Universidad del Valle del 19 de agosto de 2015.</t>
  </si>
  <si>
    <t>Sistema de georreferenciación de los laboratorios implementado</t>
  </si>
  <si>
    <t>Construcción de equipamientos para actividades académicas en las sedes de la Universidad del Valle</t>
  </si>
  <si>
    <t xml:space="preserve">Equipamiento del Bienestar para el mejoramiento de la calidad de vida de la comunidad universitaria. </t>
  </si>
  <si>
    <t>Construcción de espacio público e infraestructura Física en las sede de la Universidad del Valle</t>
  </si>
  <si>
    <t xml:space="preserve">4.4 Transformar la gestión de la infraestructura física para el uso adecuado y eficiente de los espacios, incorporando mecanismos que garanticen su mantenimiento y sostenibilidad. </t>
  </si>
  <si>
    <t>4.4.1. 
Programa Campus Sustentables y Sostenibles</t>
  </si>
  <si>
    <t>Indicadores de Resultado  y Meta a alcanzar</t>
  </si>
  <si>
    <t>Total proyectos</t>
  </si>
  <si>
    <t>Valor base</t>
  </si>
  <si>
    <t>Mantenimiento y sostenibilidad de la planta física existente de las sedes de la Universidad del Valle</t>
  </si>
  <si>
    <t>Línea base de generación y tipos de residuos ordinarios producidos en las Sedes Meléndez y San Fernando de la Universidad del Valle.</t>
  </si>
  <si>
    <t>Línea base de generación y tipos de residuos especiales producidos en la Universidad del Valle sedes Meléndez y San Fernando</t>
  </si>
  <si>
    <t>Metodología formulada</t>
  </si>
  <si>
    <t>Mobiliario rutas de recolección definidas  acorde con el diseño del sistema para las sedes Meléndez y San Fernando</t>
  </si>
  <si>
    <t>SGIRS montado y en operación</t>
  </si>
  <si>
    <t>30%  (Correspondiente al edificio 301 y zona 3 de la sede Meléndez)</t>
  </si>
  <si>
    <t>60% (Correspondientes a las zonas 1 y 2 de la sede Meléndez)</t>
  </si>
  <si>
    <t>5% (Zona 4, sede San Fdo)</t>
  </si>
  <si>
    <t>Actos normativos proyectados para su adopción</t>
  </si>
  <si>
    <t>Estrategia de IEC diseñada</t>
  </si>
  <si>
    <t>Estrategia IEC implementada</t>
  </si>
  <si>
    <t>Línea base de generación y tipos de residuos ordinarios producidos en las Sedes Meléndez y san Fernando nueve sedes regionales de la Universidad del Valle.</t>
  </si>
  <si>
    <t>Sistema de gestión integral de residuos ordinarios y especiales en todas las sedes de la Universidad del Valle</t>
  </si>
  <si>
    <t>Levantar información requerida para la estructuración de la línea base en las sedes Meléndez y San Fernando de la Universidad del Valle.</t>
  </si>
  <si>
    <t>Formular la metodología para el diseño del sistema de Gestión integral de residuos sólidos en la universidad del Valle en las sedes Meléndez y san Fernando.</t>
  </si>
  <si>
    <t>Definir el mobiliario y diseñar las rutas de recolección selectiva para la implementación del sistema, requerimientos técnicos y locativos en la sedes Meléndez y San Fernando de la Universidad del Valle.</t>
  </si>
  <si>
    <t>Realizar el montaje y operación del sistema de gestión integral en los campus de Cali de la Universidad del Valle</t>
  </si>
  <si>
    <t>Revisar y ajustar del marco normativo interno para el manejo de residuos en la universidad del   Valle.</t>
  </si>
  <si>
    <t>Diseñar e implementar una estrategia de información, educación y comunicación (IEC) para el sistema de gestión integral de residuos sólidos en las sedes Meléndez y san Fernando de la Universidad del Valle.</t>
  </si>
  <si>
    <t>Levantar información para la construcción de la línea base en las nueve (9) sedes regionales de la Universidad del Valle</t>
  </si>
  <si>
    <t>Gestión Ambiental de la Universidad del Valle</t>
  </si>
  <si>
    <t>Realizar  el análisis brecha entre la situación actual de la Universidad del Valle y los requisitos de la norma NTC ISO 14001:2015.</t>
  </si>
  <si>
    <t>Documento Análisis Brecha de la situación actual Universidad del Valle en todas sus sedes y norma NTC ISO 14001:2015</t>
  </si>
  <si>
    <t>Planear estratégica y operativamente  el SGA para la sede de Meléndez y San Fernando</t>
  </si>
  <si>
    <t>Documento cuadro de mando con objetivos, metas e indicadores del Sistema de Gestión Ambiental.</t>
  </si>
  <si>
    <t>Implementar el   SGA en las sedes Meléndez y San Fernando</t>
  </si>
  <si>
    <t>Cuadro de indicadores diligenciado para cada sede.
Registros de implementación para cada sede.</t>
  </si>
  <si>
    <t>Verificar  la implementación de SGA en las sedes de Meléndez y San Fernando</t>
  </si>
  <si>
    <t>Documento con acciones de mejora Resultados de auditorías internas realizadas.</t>
  </si>
  <si>
    <t>Ajustes al proceso de implementación</t>
  </si>
  <si>
    <t>Documento de revisión por la dirección donde se den las orientaciones de ajustes al sistema y planes de acción para la implementación de acciones de mejora.</t>
  </si>
  <si>
    <t>Planear estratégica y operativamente  el SGA para la sede, con base a los casos de éxito obtenidos en las implementaciones en las sedes de Cali.</t>
  </si>
  <si>
    <t>Manejo silvicultural de la flora de los campus de la Universidad del Valle</t>
  </si>
  <si>
    <t>Actualizar el inventario forestal de las sedes regionales de la Universidad del Valle.</t>
  </si>
  <si>
    <t>N° de individuos forestales inventariados y evaluados</t>
  </si>
  <si>
    <t>Realizar al 100% el inventario forestal del Campus de Meléndez.</t>
  </si>
  <si>
    <t>Realizar al 100% el inventario forestal de la sede   San Fernando, Sede Norte de Cauca, sede Palmira y Buenaventura</t>
  </si>
  <si>
    <t>Realizar al 100% el inventario forestal de la sede  restantes</t>
  </si>
  <si>
    <t>Realizar la revisión y seguimiento de los inventarios forestales realizados en cada una de las sedes.</t>
  </si>
  <si>
    <t>Diseñar la propuesta de   las intervenciones silviculturales que requieren cada uno de los individuos forestales con su respectivo seguimiento en las sedes de la Universidad del Valle.</t>
  </si>
  <si>
    <t>Realizar la propuesta de compensación Y/0 reposi ambiental, determinando las especies nativas para su establecimiento, con el fin de potencializar los beneficios ecológicos, sociales y paisajísticos del mismo</t>
  </si>
  <si>
    <t>N° de intervenciones propuestas y ejecutadas para cada uno de los individuos forestales evaluados</t>
  </si>
  <si>
    <t>Establecer al 100%  las labores silviculturales (Según sea el caso) para los individuos forestales inventariados en la sede   Meléndez, San Fernando, Sede Norte de Cauca, sede Palmira y Buenaventura</t>
  </si>
  <si>
    <t>Establecer al 100% las labores silviculturales (Según sea el caso) para los individuos forestales en la sedes restantes.</t>
  </si>
  <si>
    <t>Realizar la revisión y seguimiento de las labores silviculturales  forestales realizadas en cada una de las sedes.</t>
  </si>
  <si>
    <t>N° de propuesta para la compensación ambiental</t>
  </si>
  <si>
    <t>Establecer al 100% el plan de compensación ambiental a que haya lugar en la sede  Meléndez, San Fernando, Sede Norte de Cauca, sede Palmira y Buenaventura</t>
  </si>
  <si>
    <t>Establecer al 100% el plan de compensación ambiental a que haya lugar en la sedes restantes.</t>
  </si>
  <si>
    <t>Realizar la revisión y seguimiento de la ejecución del plan de compensación ambiental en cada una de las sedes.</t>
  </si>
  <si>
    <t xml:space="preserve">
Porcentaje de avance en la implementación del Sistema de Seguimiento y Evaluación de la gestión ambiental de la Universidad.</t>
  </si>
  <si>
    <t xml:space="preserve">
4.3.1. 
Sistema de Información de la Gestión Ambiental de la Universidad del Valle</t>
  </si>
  <si>
    <t xml:space="preserve">
4.3 Mejorar y fortalecer la condición ambiental (socio-eco sistémica) que contribuya a disminuir la huella ecológica de la Universidad.</t>
  </si>
  <si>
    <t xml:space="preserve">
EJE 4: Transformación de la Gestión Académica, Administrativa, Financiera, Ambiental y de la Infraestructura Física y Tecnológica.</t>
  </si>
  <si>
    <t>Número de indicadores de producto total Ambiental.</t>
  </si>
  <si>
    <t>Elaboración del Reforzamiento estructural y terminación de los bloque 6 y 7 de la Facultad de Artes Integradas.</t>
  </si>
  <si>
    <t>Se cuenta aproximadamente con el 70% de la construcción de la estructura del edificio (cimentación, columnas, vigas y losas)</t>
  </si>
  <si>
    <t>100%/2.306 m2</t>
  </si>
  <si>
    <t>Suministro e instalación de equipamiento para la construcción de oficina multipropósito.</t>
  </si>
  <si>
    <t>100% / 316 m2</t>
  </si>
  <si>
    <t>Construcción del edificio de Extensión y Proyección Social</t>
  </si>
  <si>
    <t>100%/5.000 m2</t>
  </si>
  <si>
    <t>Construcción del edificio 344-A de la Facultad de Ingeniería</t>
  </si>
  <si>
    <t>100%/1.620m2</t>
  </si>
  <si>
    <t>Construcción de la segunda etapa del edificio para auditorio, oficinas y actividades académicas en la Universidad del Valle Sede La Carbonera - Palmira.</t>
  </si>
  <si>
    <t>100%/3.000m2</t>
  </si>
  <si>
    <t>Construcción de los bloque 8 y 9 de la Facultad de Artes Integradas.</t>
  </si>
  <si>
    <t>100%/2.000m2</t>
  </si>
  <si>
    <t>Construir caferías con baterías sanitarias y áreas de estudio en la Ciudad Universitaria del Valle Campus Meléndez.</t>
  </si>
  <si>
    <t>Construir caferías con baterías sanitarias y áreas de estudio en la sede la carbonera - Regional Palmira.</t>
  </si>
  <si>
    <t>Realizar la ampliación del Centro Deportivo Universitarios en la Ciudad Universitaria del Valle Campus Meléndez.</t>
  </si>
  <si>
    <t>4 cafeterías construidas</t>
  </si>
  <si>
    <t>2 cafeterías adecuadas</t>
  </si>
  <si>
    <t>Inicio obra</t>
  </si>
  <si>
    <t>3.132m1</t>
  </si>
  <si>
    <t>Elaborar diseños para la ampliación del edificio 389 Restaurante Universitario Meléndez</t>
  </si>
  <si>
    <t>Un proyecto de diseño elaborado</t>
  </si>
  <si>
    <t>Construir baterías sanitarias de los salones 0001, 0003, 1003 Facultad de la Administración</t>
  </si>
  <si>
    <t>3 baterías sanitarias construidas</t>
  </si>
  <si>
    <t>Elaborar diseños y estudios técnicos para la adecuación de baterías sanitarias en el Campus Universitarios Meléndez y en las sedes de la Universidad del Valle.</t>
  </si>
  <si>
    <t>Suministrar e instalar el mobiliario de oficina para la adecuación de las oficinas de la Dirección de Infraestructura Universitaria</t>
  </si>
  <si>
    <t>58 puestos de trabajo</t>
  </si>
  <si>
    <t>Realizar adecuaciones varias en la planta física de la Sede Caicedonia</t>
  </si>
  <si>
    <t>93m2</t>
  </si>
  <si>
    <t>Realizar varias en la planta física de la sede Buga</t>
  </si>
  <si>
    <t>125m2</t>
  </si>
  <si>
    <t>Realizar varias en la planta física de la sede Palmira</t>
  </si>
  <si>
    <t>303,71m2</t>
  </si>
  <si>
    <t>Realizar varias en la planta física de la sede Yumbo</t>
  </si>
  <si>
    <t>47m2</t>
  </si>
  <si>
    <t>Realizar varias en la planta física de la sede Norte del Cauca</t>
  </si>
  <si>
    <t>450m2</t>
  </si>
  <si>
    <t>Realizar varias en la planta física de la sede Pacífico</t>
  </si>
  <si>
    <t>Realizar adecuación de espacios deportivos del Centro Deportivo Universitario en la Sede Meléndez</t>
  </si>
  <si>
    <t>Adecuación de espacio en el primer piso del edificio 320</t>
  </si>
  <si>
    <t>Realizar adecuación de la cocineta Rectoría en la Sede Meléndez</t>
  </si>
  <si>
    <t>110 m2</t>
  </si>
  <si>
    <t>40m2</t>
  </si>
  <si>
    <t>Completar las obras e interventorías de espacios académicos de la Sede Cali(Interventoría técnica, administrativa, ambiental, de seguridad y salud ocupacional para la construcción del edificio de Ciencias de la Computación y Nuevas Tecnologías, Obra de adecuación del Departamento de Matemáticas, rampa de Escuela de Odontología</t>
  </si>
  <si>
    <t>Adecuaciones de la Oficina de Comunicaciones en el Edificio de Administración Central 301-Sede Meléndez</t>
  </si>
  <si>
    <t>67m2</t>
  </si>
  <si>
    <t>Mejoramiento de la red eléctrica de la Sede San Fernando</t>
  </si>
  <si>
    <t>Construir un acceso peatonal ubicado en la entrada No.2 de la calle 13 - avenida Pasoancho.</t>
  </si>
  <si>
    <t>Proyecto constructivo</t>
  </si>
  <si>
    <t>Construir obras de espacio público en los campus de la Universidad del Valle</t>
  </si>
  <si>
    <t>Mejorar las aulas de la Universidad del Valle mediante la adecuación y mantenimiento general de los espacios, a fin de contar con una infraestructura física adecuada para las actividades académicas que en ellas se desarrollan.</t>
  </si>
  <si>
    <t>Realizar intervenciones menores y mantenimientos preventivos o correctivos en las instalaciones de la Universidad de Valle.</t>
  </si>
  <si>
    <t>Cantidad de aulas de la Universidad del Valle adecuadas</t>
  </si>
  <si>
    <t>Número de intervenciones atendidas por la Sección de Sostenibilidad y Mantenimiento</t>
  </si>
  <si>
    <t>Elaborar diseños y estudios técnicos para la construcción de la segunda fase de la sede la Carbonera en Palmira - edificio para auditorio - oficinas y actividades académicas - incluye urbanismo.</t>
  </si>
  <si>
    <t> Elaborar diseños y estudios técnicos para la construcción del Edificio extensión ubicada en el sector de la carrera 86 con calle 16.</t>
  </si>
  <si>
    <t>Elaborar diseños y estudios técnicos para la construcción cuatro cafeterías con baterías sanitarias y áreas de estudio en la sede Meléndez (4 unidades)                                                               -Zona edificio Tulio Ramírez                        -Zona facultad de Ciencias Naturales                 -Zona facultad de Ingenierías                                   -Zonas canchas CDU</t>
  </si>
  <si>
    <t>Elaborar diseños y estudios técnicos para la ampliación de las cafeterías de la Sede la Carbonera en Palmira que incluya baterías sanitarias y áreas de estudio</t>
  </si>
  <si>
    <t> Elaborar diseños y estudios técnicos para la ampliación del Centro Deportivo Universitario Sede Meléndez: Cafetería, Satélite, Baterías sanitarias nuevas, consultorio atención prioritaria, parqueadero ambulancia</t>
  </si>
  <si>
    <t> Formular los planes de desarrollo físico de las sedes de la universidad y elaborar los proyectos técnicos derivados de los mismos</t>
  </si>
  <si>
    <t>Cantidad de personal de apoyo contratado</t>
  </si>
  <si>
    <t> Elaborar diseños a nivel constructivo de los proyectos de las Sedes de la Universidad del Valle</t>
  </si>
  <si>
    <t>(*)</t>
  </si>
  <si>
    <t>Elaborar diseños para la terminación del primer piso del edificio de microbiología de la Facultad de salud en la sede San Fernando</t>
  </si>
  <si>
    <t> Esquema básico</t>
  </si>
  <si>
    <t>Terminar el primer piso del edificio de microbiología de la Facultad de salud en la Sede San Fernando</t>
  </si>
  <si>
    <t>Adecuar, suministrar e instalar los equipos de aire acondicionado para la climatización de las oficinas administrativas y de profesores de la Escuela de Bacteriología y Laboratorio Clínico</t>
  </si>
  <si>
    <t>Adecuar, suministrar e instalar los equipos de aire acondicionado para la climatización de los salones 1001, 1002 y 1003 del edificio 134 de la Escuela de Rehabilitación Humana, Facultad de Salud</t>
  </si>
  <si>
    <t>Construir cerramiento para el edificio de Microbiología de la Facultad de Salud en la Sede San Fernando</t>
  </si>
  <si>
    <t>Realizar adecuaciones y/o construcción de espacios para el desarrollo de actividades académicas, investigativas y de bienestar en la Sede San Fernando</t>
  </si>
  <si>
    <t>Información planimétrica preliminar</t>
  </si>
  <si>
    <t>Mejoramiento físico y tecnológico de espacios académicos en la Sede San Fernando.</t>
  </si>
  <si>
    <t>Estudios técnicos para desarrollar  proyectos de construcción de las sedes de la Universidad del Valle</t>
  </si>
  <si>
    <t>Porcentaje de ejecución de la obra/Metros cuadrados construidos de los bloque 6 y 7 de la Facultad de Artes Integradas.</t>
  </si>
  <si>
    <t>Porcentaje de ejecución de la obra/ Metros cuadrados construidos para la construcción de oficina multipropósito.</t>
  </si>
  <si>
    <t>Porcentaje de ejecución de la obra/ Metros cuadrados construidos del edificio de Extensión y Proyección Social</t>
  </si>
  <si>
    <t>Porcentaje de ejecución de la obra/ Metros cuadrados construidos del edificio 344-A de la Facultad de Ingeniería</t>
  </si>
  <si>
    <t>Porcentaje de ejecución de la obra/ Metros cuadrados construidos de la segunda etapa del edificio para auditorio, oficinas y actividades académicas en la Universidad del Valle Sede La Carbonera - Palmira.</t>
  </si>
  <si>
    <t>Porcentaje de ejecución de la obra/ Metros cuadrados construidos de los bloques 8 y 9 de la Facultad de Artes Integradas</t>
  </si>
  <si>
    <t>Metros cuadrados construidos y/o adecuados para  la ampliación del Centro Deportivo Universitarios en la Ciudad Universitaria del Valle Campus Meléndez.</t>
  </si>
  <si>
    <t>Número de diseños y estudios técnicos contratados y ejecutados  para la ampliación del edificio 389 Restaurante Universitario Meléndez</t>
  </si>
  <si>
    <t>Número de baterías sanitarias construidas  de los salones 0001, 0003, 1003 Facultad de la Administración</t>
  </si>
  <si>
    <t>Número de Diseño y estudios técnicos contratados y ejecutados para la adecuación de baterías sanitarias en el Campus Universitarios Meléndez y en las sedes de la Universidad del Valle.</t>
  </si>
  <si>
    <t>Número de puestos de trabajo habilitados para la adecuación de las oficinas de la Dirección de Infraestructura Universitaria</t>
  </si>
  <si>
    <t>Metros cuadrados construidos   y/o adecuados en la planta física de la Sede Caicedonia</t>
  </si>
  <si>
    <t>Metros cuadrados construidos y/o adecuados en la planta física de la sede Buga</t>
  </si>
  <si>
    <t>Metros cuadrados construidos y/o adecuados en la planta física de la sede Palmira</t>
  </si>
  <si>
    <t>Metros cuadrados construidos y/o adecuados en la planta física de la sede Yumbo</t>
  </si>
  <si>
    <t>Metros cuadrados construidos y/o adecuados en la planta física de la sede Norte del Cauca</t>
  </si>
  <si>
    <t>Porcentaje de ejecución en la planta física de la sede Pacífico</t>
  </si>
  <si>
    <t>Porcentaje de ejecución de espacios deportivos del Centro Deportivo Universitario en la Sede Meléndez</t>
  </si>
  <si>
    <t>Metros cuadrados construidos y/o adecuados de espacio en el primer piso del edificio 320</t>
  </si>
  <si>
    <t>Metros cuadrados construidos y/o adecuados de la cocineta Rectoría en la Sede Meléndez</t>
  </si>
  <si>
    <t>Porcentaje de ejecución para completar las obras e interventorías de espacios académicos de la Sede Cali(Interventoría técnica, administrativa, ambiental, de seguridad y salud ocupacional para la construcción del edificio de Ciencias de la Computación y Nuevas Tecnologías, Obra de adecuación del Departamento de Matemáticas, rampa de Escuela de Odontología</t>
  </si>
  <si>
    <t>Metros cuadrados construidos y/o adecuados de la Oficina de Comunicaciones en el Edificio de Administración Central 301-Sede Meléndez</t>
  </si>
  <si>
    <t>Porcentaje de ejecución mejoramiento de la red eléctrica de la Sede San Fernando</t>
  </si>
  <si>
    <t>Realizar obras de adecuación de equipamientos de bienestar en las Sedes de la Universidad del Valle</t>
  </si>
  <si>
    <t>Porcentaje de ejecución de adecuación de equipamientos de bienestar en las Sedes de la Universidad del Valle</t>
  </si>
  <si>
    <t>Porcentaje de ejecución de obra Construir tres accesos de ingreso al Campus Universitario Meléndez (Fase I)
1.Acceso No.2 - carrera 86.
2. Acceso No.1 - calle 13
3. Acceso No.2 - calle 16.</t>
  </si>
  <si>
    <t>Construir dos accesos de ingreso al Campus Universitario Meléndez
(Fase II)
1.Acceso No.1 - carrera 86.
2. Acceso No.2 - calle 16</t>
  </si>
  <si>
    <t>Porcentaje de ejecución de obra Construir dos accesos de ingreso al Campus Universitario Meléndez
(Fase II)
1.Acceso No.1 - carrera 86.
2. Acceso No.2 - calle 16.</t>
  </si>
  <si>
    <t>Construir tres accesos de ingreso al Campus Universitario Meléndez(Fase I)
1.Acceso No.2 - carrera 86.
2. Acceso No.1 - calle 13
3. Acceso No.2 - calle 16</t>
  </si>
  <si>
    <t>Porcentaje de ejecución de obra construir un acceso peatonal ubicado en la entrada No.2 de la calle 13 - avenida Pasoancho.</t>
  </si>
  <si>
    <t>Porcentaje de ejecución de obra  de espacio público en los campus de la Universidad del Valle.</t>
  </si>
  <si>
    <t xml:space="preserve">Número de diseños ejecutados para la construcción de la segunda fase de la sede la Carbonera en Palmira - edificio para auditorio - oficinas y actividades académicas - incluye urbanismo.  </t>
  </si>
  <si>
    <t>Número de diseños ejecutados para la construcción del Edificio extensión ubicada en el sector de la carrera 86 con calle 16.</t>
  </si>
  <si>
    <t>Número de diseños ejecutados para la construcción cuatro cafeterías con baterías sanitarias y áreas de estudio en la sede Meléndez (4 unidades)                                                               -Zona edificio Tulio Ramírez                        -Zona facultad de Ciencias Naturales                 -Zona facultad de Ingenierías                                   -Zonas canchas CDU</t>
  </si>
  <si>
    <t>Número de diseños ejecutados para la ampliación de las cafeterías de la Sede la Carbonera en Palmira que incluya baterías sanitarias y áreas de estudio</t>
  </si>
  <si>
    <t>Número de diseños ejecutados para la ampliación del Centro Deportivo Universitario Sede Meléndez: Cafetería, Satélite, Baterías sanitarias nuevas, consultorio atención prioritaria, parqueadero ambulancia</t>
  </si>
  <si>
    <t>Elaborar los diseños y estudios técnicos para la construcción de accesos vehículares, peatonales, estacionamientos, sendas peatonales, rampas y señalización de la sede de la CUV Meléndez:                                                   Acceso 2 - carrera 86 (villa solar)                                                                                 Acceso 1 - calle 13 (portería peatonal 01)                                          Acceso 2 - calle 16 (ciencias de la computación)</t>
  </si>
  <si>
    <t>Número de diseños ejecutados para la construcción de accesos vehículares, peatonales, estacionamientos, sendas peatonales, rampas y señalización de la sede de la CUV Meléndez:                                                   Acceso 2 - carrera 86 (villa solar)                                                                                 Acceso 1 - calle 13 (portería peatonal 01)                                          Acceso 2 - calle 16 (ciencias de la computación)</t>
  </si>
  <si>
    <t>Número de diseños ejecutados para la construcción de accesos vehículares, peatonales, estacionamientos, sendas peatonales, rampas y señalización en la sede CUV Meléndez                            Acceso 1 - carrera 86                                Acceso 1 - calle 16</t>
  </si>
  <si>
    <t>Elaborar los diseños para la construcción de accesos vehículares, peatonales, estacionamientos, sendas peatonales, rampas y señalización en la sede CUV Meléndez                            Acceso 1 - carrera 86                                Acceso 1 - calle 16</t>
  </si>
  <si>
    <t>Desarrollar los estudios de diagnóstico del programa Campus Sustentable y Sostenible para determinar del estado actual de la Universidad en materia de: 1) conservación, reciclaje y uso del agua. Movilidad y transporte en el Campus.                                                                             -Movilidad y transporte en el Campus.                                              -Entorno e infraestructura en el Campus.</t>
  </si>
  <si>
    <t>Número de diseños ejecutados para elaborar diseños a nivel constructivo de los proyectos de las Sedes de la Universidad del Valle</t>
  </si>
  <si>
    <t>Número de diseños ejecutados para la terminación del primer piso del edificio de microbiología de la Facultad de salud en la sede San Fernando</t>
  </si>
  <si>
    <t>Porcentaje de la ejecución de la obra del primer piso del edificio de microbiología de la Facultad de salud en la Sede San Fernando</t>
  </si>
  <si>
    <t>Porcentaje de la ejecución de la obra para adecuar, suministrar e instalar los equipos de aire acondicionado para la climatización de las oficinas administrativas y de profesores de la Escuela de Bacteriología y Laboratorio Clínico</t>
  </si>
  <si>
    <t>Porcentaje de la ejecución de la obra para adecuar, suministrar e instalar los equipos de aire acondicionado para la climatización de los salones 1001, 1002 y 1003 del edificio 134 de la Escuela de Rehabilitación Humana, Facultad de Salud</t>
  </si>
  <si>
    <t>Porcentaje de la ejecución de la obra para construir cerramiento para el edificio de Microbiología de la Facultad de Salud en la Sede San Fernando</t>
  </si>
  <si>
    <t>Porcentaje de la ejecución de la obra para el desarrollo de actividades académicas, investigativas y de bienestar en la Sede San Fernando</t>
  </si>
  <si>
    <t>Total Indicadores de Producto de DIU:</t>
  </si>
  <si>
    <t>Número de cafeterías con baterías sanitarias y áreas de estudio construidas en la sede la carbonera - Regional Palmira.</t>
  </si>
  <si>
    <t>Número de diseños ejecutados para determinar del estado actual de la Universidad en materia de: 1) conservación, reciclaje y uso del agua. Movilidad y transporte en el Campus.                                                                             -Movilidad y transporte en el Campus.                                              -Entorno e infraestructura en el Campus.</t>
  </si>
  <si>
    <t>VICERRECTORÍA RECTORÍA</t>
  </si>
  <si>
    <t>Presupuesto</t>
  </si>
  <si>
    <t xml:space="preserve">1.3.1.1. Incremento  acumulado de información de posicionamiento publicada en medios masivos. 
Año Base 2016: 15 notas/mes **
</t>
  </si>
  <si>
    <r>
      <t xml:space="preserve">2.3.1.1. Porcentaje de implementación de un Programa de Paz y seguimiento al posconflicto. </t>
    </r>
    <r>
      <rPr>
        <b/>
        <sz val="10"/>
        <color theme="1"/>
        <rFont val="Arial Narrow"/>
        <family val="2"/>
      </rPr>
      <t>**</t>
    </r>
  </si>
  <si>
    <r>
      <t xml:space="preserve">2.3.1.2. Creación y funcionamiento del Centro de estudios de Paz.  </t>
    </r>
    <r>
      <rPr>
        <b/>
        <sz val="10"/>
        <color theme="1"/>
        <rFont val="Arial Narrow"/>
        <family val="2"/>
      </rPr>
      <t>**</t>
    </r>
  </si>
  <si>
    <t xml:space="preserve">2.4.1.1. Porcentaje de docentes de planta en las sedes. **
Año Base 2015: 0 Docentes.
</t>
  </si>
  <si>
    <t xml:space="preserve">2.4.1.2. Incremento porcentual acumulado de Estudiantes matriculados en las Sedes. ** y ****
Año Base 2015-2: 9088 Estudiantes.
</t>
  </si>
  <si>
    <t xml:space="preserve">2.4.1.3. Porcentaje de Programas de pregrado acreditados de alta calidad en las sedes. **
Año Base 2015: 0 Programas.
</t>
  </si>
  <si>
    <t xml:space="preserve">2.5.1.1. Índice de Transparencia.  * y  **** 
Año Base: 2015  Indicador MEN
</t>
  </si>
  <si>
    <t xml:space="preserve">2.5.1.2. Número de asientos de representación institucional, en organismos nacionales e internacionales, a las cuales Univalle asiste con representación. *
Año Base: 2015.
</t>
  </si>
  <si>
    <t xml:space="preserve">4.6.1.1. Incremento en la capacidad de conectividad (ancho de banda disponible). *
Año Base 2015
</t>
  </si>
  <si>
    <t>0,49G</t>
  </si>
  <si>
    <t>1G</t>
  </si>
  <si>
    <t>2G</t>
  </si>
  <si>
    <t>2.5G</t>
  </si>
  <si>
    <t xml:space="preserve">4.6.1.2. Porcentaje de procesos del mapa institucional digitalizados. *
Año base: 2015. 
</t>
  </si>
  <si>
    <t>Total Indicadores de Producto Vicerrectoría Rectoría</t>
  </si>
  <si>
    <t>Estrategia 1.1. Integrar la Universidad al ámbito mundial con fines academicos, investigativos, de creación y proyección social que tenga en cuenta su autonomía y el contexto regional.</t>
  </si>
  <si>
    <t xml:space="preserve">1.1.1.1. Puntaje alcanzado en el QS University Ranking para América Latina.
Año Base: 2015 **
</t>
  </si>
  <si>
    <t>1.1.1.2. Indice de Internacionalización Año Base 2015.*</t>
  </si>
  <si>
    <t>Número de desarrollos de sistemas de información para para la internacionalizacion.</t>
  </si>
  <si>
    <t>Número de eventos para la divulgación de la internacionalizacion de la educación superior.</t>
  </si>
  <si>
    <t>3.2.1.1. Porcentaje de proyectos presentados a convocatorias orientadas a la solución de problemas regionales. Año Base 2015.*</t>
  </si>
  <si>
    <t>25.8%</t>
  </si>
  <si>
    <t>26.5%</t>
  </si>
  <si>
    <t>27.3%</t>
  </si>
  <si>
    <t>28.1%</t>
  </si>
  <si>
    <t>Desarrollo de agendas y programas de investigación inter-multi-trans disciplinares</t>
  </si>
  <si>
    <t xml:space="preserve">
Número de propuestas formuladas  para ser presentadas a convocatorias externas en articulación con actores nacionales y/o internacionales  </t>
  </si>
  <si>
    <t xml:space="preserve">5.1.2.1.Incremento porcentual acumulado en el número de centros, institutos y observatorios creados y desarrollados para el fortalecimiento de la ciencia y la cultura.
Año Base 2015: 9 Centros   </t>
  </si>
  <si>
    <t>5.1.4.1. Porcentaje de avance en la implementación de un sistema institucional de laboratorios. 
Año Base 2015</t>
  </si>
  <si>
    <t xml:space="preserve">Mejorar la gestión y administración de los laboratorios a través de una propuesta de modelo de gestión para la infraestructura científica y tecnológica de la universidad.
</t>
  </si>
  <si>
    <t xml:space="preserve">Favorecer el cumplimiento de los requisitos de certificación y/o acreditación por medio de la implementación del Plan de Condiciones Esenciales - PCE  para todos los laboratorios de la Universidad.
</t>
  </si>
  <si>
    <t xml:space="preserve">No. De laboratorios diagnosticados conforme a la normatividad vigente.
</t>
  </si>
  <si>
    <t>5.2.1. Programa de fortalecer las capacidades de investigación, el desarrollotecnológico, la innovación y la creación artística.</t>
  </si>
  <si>
    <t xml:space="preserve">5.2.1.1. Indice de grupos de investigación. Año Base 2015 *y*** y ***
</t>
  </si>
  <si>
    <t>Mejorar la visibilidad de la universidad mediante la recuperación digital de las publicaciones para divulgar por distintos medios de comunicación</t>
  </si>
  <si>
    <t xml:space="preserve">% de ejecución actividades planeadas
</t>
  </si>
  <si>
    <t>5.3.1.1. Número de proyectos de investigación desarrollados en alianzas Universidad-Empresa-Estado. **
Año Base: 2015.</t>
  </si>
  <si>
    <t xml:space="preserve">No. de tecnologías apoyadas que avanzaron de nivel  de maduración en escala TRL 
Base 2016: 2
</t>
  </si>
  <si>
    <t>5.3.1.2. Indice de gestión de la transferencia de resultados de investigación. **
Año Base 2015</t>
  </si>
  <si>
    <t xml:space="preserve">Número de contratos de transferencia formalizados
Base 2016: 2
</t>
  </si>
  <si>
    <t xml:space="preserve">Número de proyectos apoyados para apalancamiento de recursos en etapa temprana
Base 2016: 2
</t>
  </si>
  <si>
    <t xml:space="preserve">Incremento en el diseño y desarrollo de nuevos instrumentos de innovación y desarrollo tecnológico (incluyendo las artes, cultura y humanidades)
Base 2016:1 (convocatoria)
</t>
  </si>
  <si>
    <t xml:space="preserve">Números de trabajo de posgrado conjuntos UV-E
Base 2016: 0
</t>
  </si>
  <si>
    <t>Factor de recursos movilizados mediante alianzas UEE (Proporción de los recursos propios frente a los que aportan otras entidades)</t>
  </si>
  <si>
    <t>3.3</t>
  </si>
  <si>
    <t>2.5</t>
  </si>
  <si>
    <t>1.2.1.1. Porcentaje de personas vinculadas al nuevo modelo de formación en idiomas. 
Año Base 2015: 0 Personas en el nuevo modelo. **</t>
  </si>
  <si>
    <t>1.2.1.2. Porcentaje de personas vinculadas al nuevo modelo que alcanzan el nivel  B1+ (MCRE).
Año Base: 2015. **</t>
  </si>
  <si>
    <t>1.2.1.3. Porcentaje de profesores vinculados al nuevo modelo que aumentan su nivel de suficiencia en segunda lengua en las pruebas  institucionales  anuales.
Año Base 2015  **</t>
  </si>
  <si>
    <t>2.1.1.1. Porcentaje de egresados que se vinculan a actividades de la Universidad. 
Año Base: 2015.  *</t>
  </si>
  <si>
    <t>2.2.1.1. Incremento Porcentual acumulado de los Ingresos por actividades de Extensión. **
Año Base 2015: 35.000 millones de pesos.</t>
  </si>
  <si>
    <t>Inversión con Recursos Propios de la Facultad de Ciencias Naturales y Exactas</t>
  </si>
  <si>
    <t>Inversión con Recursos Propios de la Facultad de Humanidades</t>
  </si>
  <si>
    <t>Inversión con recursos propios para  Adquisición de equipo de laboratorio , bienes varios  y mejoramiento de la planta física de la Facultad de Salud</t>
  </si>
  <si>
    <t>3.1.1.1. Porcentaje de avance en la implementación de la política curricular. *  Año Base: 2015.</t>
  </si>
  <si>
    <t>3.1.1.2. Incremento porcentual acumulado  de estudiantes matriculados en pregrado. ** y *** y ****
Año Base 2015: 24.238 Estudiantes. </t>
  </si>
  <si>
    <t>3.1.1.3. Progreso en las pruebas Saber Pro de Razonamiento Cuantitativo. *** y  ****
Año Base: 2015.</t>
  </si>
  <si>
    <t>3.3.1.1. Incremento porcentual acumulado  de Estudiantes en Prácticas y Pasantías. *
Año Base 2015: 1800 Estudiantes. </t>
  </si>
  <si>
    <t>3.4.1.1. Porcentaje de programas de pregrado acreditados. *** y****
Año Base: 2015. </t>
  </si>
  <si>
    <t>3.4.1.2. Incremento porcentual acumulado de estudiantes matriculados en programas de Alta Calidad. ** y *** y ****
Año Base 2015: 9 714 estudiantes. </t>
  </si>
  <si>
    <t>4.5.1.1. Porcentaje de Estudiantes que reciben Formación en modalidad virtual *
Año Base 2015: 0 Estudiantes </t>
  </si>
  <si>
    <t>4.5.1.2. Porcentaje de docentes formados y cualificados en el uso o integración de las TIC en los procesos de enseñanza y de aprendizaje. **
Año Base 2015: ND.</t>
  </si>
  <si>
    <t>4.5.1.3.  Porcentaje de programas de pregrado y posgrado en modalidad virtual. Año base 2015  **</t>
  </si>
  <si>
    <t xml:space="preserve">5.1.1.1. Porcentaje de Profesores nombrados con título doctoral. *** y ****
Año Base 2015: 346 Docentes   </t>
  </si>
  <si>
    <t>5.1.3.1. Porcentaje de avance del Programa de Creación e implementación del Sistema de Posgrados. **
Año Base: 2015.</t>
  </si>
  <si>
    <t>5.1.3.2. Incremento porcentual acumulado  de Posgrados en la Universidad. **
Año Base 2015: 110 Programas.</t>
  </si>
  <si>
    <t>Implementar Ruta de formación docente para la integración curricular de las TIC para profesores de la Universidad del Valle</t>
  </si>
  <si>
    <t>Número de documentos de diseño y propuesta metodológica de Ruta de formación docente en integración curricular de las TIC</t>
  </si>
  <si>
    <t>Desarrollar nuevas propuestas de formación docente para la integración curricular de TIC en la Universidad del Valle</t>
  </si>
  <si>
    <t>Número de nuevos cursos/diplomados de formación docente en TIC alineados con la ruta de formación</t>
  </si>
  <si>
    <t>Formar competencias docentes, en la integración curricular de las TIC, a través de una oferta de formación pertinente y suficiente alineada con la ruta de formación.</t>
  </si>
  <si>
    <t>Número de docentes formados en la integración de las TIC en los procesos de enseñanza y de aprendizaje.</t>
  </si>
  <si>
    <t xml:space="preserve">Incentivar y avanzar en el uso e integración de TIC en los procesos educativos y pedagógicos, a través de los laboratorios de innovación educativa, mediante el reconocimiento e incorporación de recursos educativos libres o dispuestos por la Universidad </t>
  </si>
  <si>
    <t>Número de reportes de acompañamiento de experiencias docentes de  innovación educativa con TIC en los procesos educativos y pedagógicos</t>
  </si>
  <si>
    <t>Número de reportes de actividades de movilización y comunicación hacia la integración de TIC en los procesos educativos y pedagógicos</t>
  </si>
  <si>
    <t>Diseñar y desarrollar contenidos para el curso Estrategias para el Aprendizaje Autónomo EAA (antiguo MAF) modalidad mixta o Virtual, para los programas de pregrado.</t>
  </si>
  <si>
    <t>Número de reportes de diseño y desarrollo de Curso EAA diseñado y desarrollado en modalidad virtual o mixta</t>
  </si>
  <si>
    <t>Desarrollar habilidades de autoformación, a través de acompañamiento a la asignatura Estrategias para el Aprendizaje Autónomo – EAA- (antiguo MAF) modalidad mixta o Virtual, para los programas de pregrado.</t>
  </si>
  <si>
    <t xml:space="preserve">Eje 4. Transformación de la gestión académico administrativa, financiera, ambiental y de la Infraestructura física y tecnológica 
</t>
  </si>
  <si>
    <t>4.1. Establecer una arquitectura organizacional que permita una gestión académica y administrativa eficiente, mediante el uso racional de los recursos físicos, humanos, financieros y tecnológicos</t>
  </si>
  <si>
    <t xml:space="preserve">4.1.1. Programa de Transformación de la Gestión Administrativa y Académica
</t>
  </si>
  <si>
    <t xml:space="preserve">4.1.1.1.  Porcentaje de avance en la revisión y ajuste de los procesos y procedimientos de las diversas áreas de la Universidad. </t>
  </si>
  <si>
    <r>
      <rPr>
        <b/>
        <sz val="10"/>
        <color indexed="8"/>
        <rFont val="Arial Narrow"/>
        <family val="2"/>
      </rPr>
      <t>Intervención Sistema de Información Estampilla</t>
    </r>
    <r>
      <rPr>
        <sz val="10"/>
        <color indexed="8"/>
        <rFont val="Arial Narrow"/>
        <family val="2"/>
      </rPr>
      <t xml:space="preserve"> 
• Levantar los requerimientos para establecer los alcances y limitaciones del SIRE
• Proyectar el modelo o arquitectura del aplicativo integrado al diseño del mismo
• Desarrollar y poner en funcionamiento cinco (5)  módulos de contenido básico: Recepción Información, Recaudos, Normatividad, Pronósticos y Gestión y Procedimiento Tributario (GESPROT)
</t>
    </r>
  </si>
  <si>
    <r>
      <rPr>
        <b/>
        <sz val="10"/>
        <color indexed="8"/>
        <rFont val="Arial Narrow"/>
        <family val="2"/>
      </rPr>
      <t xml:space="preserve">Intervención  Implementación Software Gestión Documental
</t>
    </r>
    <r>
      <rPr>
        <sz val="10"/>
        <color indexed="8"/>
        <rFont val="Arial Narrow"/>
        <family val="2"/>
      </rPr>
      <t xml:space="preserve">• Implementar el software de Gestión Documental.
• Asesorar sobre la organización de archivos de gestión a cada una de las oficinas de la Universidad.
• Asesorar para la aplicación Tabla de retención Documental TRD a cada una de las oficinas de la Universidad.
• Capacitar en la implementación del Software de Ventanilla Única a los funcionarios responsables del manejo de los archivos.
• Asesorar para el levantamiento de inventarios documentales a los funcionarios responsables del manejo de los archivos.
• Asesorar en la Organización de Fondos Documentales a los funcionarios responsables del manejo de los archivos.
• Suministrar computadores y mobiliario de oficina para las oficinas de la Sección tanto en Meléndez como San Fernando.
• Construir los instrumentos archivísticos faltantes contemplados en el artículo 8 del Decreto 2609 de 2012: 1) Modelo de requisitos para la gestión de documentos electrónicos;            2) Bancos Terminológicos; 3) Tablas de Control de Acceso para los establecimientos de categorías adecuadas de derechos y restricciones de acceso y seguridad aplicable a los documentos.
</t>
    </r>
  </si>
  <si>
    <t xml:space="preserve">Número de oficinas asesoradas sobre la organización de archivos de gestión.
</t>
  </si>
  <si>
    <t>Número de oficinas asesoradas en la Organización de Fondos Documentales</t>
  </si>
  <si>
    <t>Total oficinas con un PGD implementado</t>
  </si>
  <si>
    <r>
      <rPr>
        <b/>
        <sz val="10"/>
        <color indexed="8"/>
        <rFont val="Arial Narrow"/>
        <family val="2"/>
      </rPr>
      <t xml:space="preserve">Intervención Sistema de Información para el Recaudo en Línea:
</t>
    </r>
    <r>
      <rPr>
        <sz val="10"/>
        <color indexed="8"/>
        <rFont val="Arial Narrow"/>
        <family val="2"/>
      </rPr>
      <t xml:space="preserve">
• Diseñar un sistema que permita la elaboración de reportes de medios magnéticos que debe hacer la Universidad ante la DIAN. Para esto, el Sistema Financiero deberá estar en capacidad de identificar los pagos acumulados por tercero, teniendo en cuenta las reglamentaciones vigentes al respecto.
• Suministrar mediante el sistema, la información de ingresos requerida para realizar el registro adecuado e íntegro, conforme al nuevo marco normativo de las Normas Internacionales de Contabilidad para el Sector Público - NIC-SP, específicamente en la forma como se maneja el devengo de los ingresos.
• Proveer mediante el sistema, la información necesaria de uso interno en el autocontrol y de uso externo ante terceros, que permita brindar la transparencia necesaria en la rendición pública de cuentas.
</t>
    </r>
  </si>
  <si>
    <r>
      <rPr>
        <b/>
        <sz val="10"/>
        <color indexed="8"/>
        <rFont val="Arial Narrow"/>
        <family val="2"/>
      </rPr>
      <t xml:space="preserve">Sistema de Información de la Sección de Seguridad y Vigilancia
</t>
    </r>
    <r>
      <rPr>
        <sz val="10"/>
        <color indexed="8"/>
        <rFont val="Arial Narrow"/>
        <family val="2"/>
      </rPr>
      <t xml:space="preserve">• Desarrollar e Implementar una solución informática para la Sección de Seguridad y Vigilancia que permita generar los reportes trimestrales que exige la superintendencia de vigilancia y demás requerimientos de este ente de control y hacer gestión y seguimiento a los procesos que están a cargo de la Sección de Seguridad y Vigilancia.
</t>
    </r>
  </si>
  <si>
    <r>
      <rPr>
        <b/>
        <sz val="10"/>
        <color indexed="8"/>
        <rFont val="Arial Narrow"/>
        <family val="2"/>
      </rPr>
      <t xml:space="preserve">Solución Informática para la digitalización e indexación de las Historias Laborales y Nóminas – Etapa No.1
</t>
    </r>
    <r>
      <rPr>
        <sz val="10"/>
        <color indexed="8"/>
        <rFont val="Arial Narrow"/>
        <family val="2"/>
      </rPr>
      <t xml:space="preserve">
• Alistamiento, Digitalizar e indexar Historias Laborales y Nómina
</t>
    </r>
  </si>
  <si>
    <t xml:space="preserve">1.821.225/
6.833.100
</t>
  </si>
  <si>
    <t xml:space="preserve">1.500.844/
6.833.100
</t>
  </si>
  <si>
    <t xml:space="preserve">176.805/
6.833.100
</t>
  </si>
  <si>
    <t>Total de folios digitalizados migrados a SARA</t>
  </si>
  <si>
    <r>
      <rPr>
        <b/>
        <sz val="10"/>
        <color indexed="8"/>
        <rFont val="Arial Narrow"/>
        <family val="2"/>
      </rPr>
      <t xml:space="preserve">Intervención Presupuesto RCL-CUR-NICSP:
</t>
    </r>
    <r>
      <rPr>
        <sz val="10"/>
        <color indexed="8"/>
        <rFont val="Arial Narrow"/>
        <family val="2"/>
      </rPr>
      <t xml:space="preserve">Lograr un cierre fiscal con 0 (cero) observaciones por parte de la Contraloría Departamental del Valle del Cauca.
Disminuir los hallazgos de las auditorías que realiza anualmente la Contraloría Departamental del Valle a la Universidad.
Realizar la preparación obligatoria prevista en la Resolución 533 de 2015, modificada por la Resolución 693 de 2016, expedida por la Contaduría General de la Nación.
</t>
    </r>
  </si>
  <si>
    <t xml:space="preserve">Informe del Cierre fiscal con cero observaciones. 
</t>
  </si>
  <si>
    <r>
      <rPr>
        <b/>
        <sz val="10"/>
        <color indexed="8"/>
        <rFont val="Arial Narrow"/>
        <family val="2"/>
      </rPr>
      <t>Intervención División de Contratación:</t>
    </r>
    <r>
      <rPr>
        <sz val="10"/>
        <color indexed="8"/>
        <rFont val="Arial Narrow"/>
        <family val="2"/>
      </rPr>
      <t xml:space="preserve">
Fortalecer la gestión contractual de la División de Contratación, la Rectoría y la Sección de Compras y Administración de Bienes, en la ejecución de los recursos de la vigencia 2017 en desarrollo del programa “Transformación de la Gestión Administrativa y Académica”.
</t>
    </r>
  </si>
  <si>
    <t>% de procesos de contratación tramitados.</t>
  </si>
  <si>
    <t xml:space="preserve">
• Apoyar a los responsables de los procesos  en el mejoramiento de estos en la gestión administrativa y académica de la Universidad.
• Realizar seguimiento y recertificación al sistema de gestión de la calidad
• Realizar referenciación con otras universidades como insumo para la elaboración del borrador del nuevo modelo operativo del GICUV.
• Elaboración del borrador del nuevo modelo
</t>
  </si>
  <si>
    <t>Mantener vigente la recertificación del sistema Integral de Calidad (GICUV).</t>
  </si>
  <si>
    <t>Documento borrador elaborado (borrador del nuevo modelo)</t>
  </si>
  <si>
    <t>Modelo de GICUV implementado  (borrador del nuevo modelo)</t>
  </si>
  <si>
    <t>4.2.1.1 Porcentaje de ingresos propios de la Universidad sin transferencias.</t>
  </si>
  <si>
    <t xml:space="preserve">Año base 2015: $48.976 millones  </t>
  </si>
  <si>
    <t>57.6%</t>
  </si>
  <si>
    <t>61.0%</t>
  </si>
  <si>
    <t>64.6%</t>
  </si>
  <si>
    <t>66.4%</t>
  </si>
  <si>
    <t xml:space="preserve">1. Contribuir al fortalecimiento e implementación de un sistema de información y a la infraestructura tecnológica de la Administración Departamental que modernice los instrumentos para el recaudo de las estampillas departamentales.
2. Apoyar las iniciativas de la Administración Departamental que buscan minimizar los riesgos de falsificación y reventa de estampillas, y la amenaza por demandas a la ilegalidad de los procedimientos y mecanismos de cobro de las mismas. 
3. Participar en el diseño y ejecución del Plan de Cultura Tributaria y promover la cultura de la legalidad en la comunidad.
4. Garantizar el suministro de formularios pre impreso a los agentes retenedores de la Estampilla Pro Universidad del Valle.
5. Apoyar la actualización de los funcionarios del área de recaudos de estampilla en normas tributarias.
</t>
  </si>
  <si>
    <t>4.2.1.2  Índice de sostenibilidad financiera</t>
  </si>
  <si>
    <t>Año base 2015</t>
  </si>
  <si>
    <t>&lt;=1</t>
  </si>
  <si>
    <t>Índice de sostenibilidad financiera.</t>
  </si>
  <si>
    <t xml:space="preserve">(Corresponden a la desagregación del objetivo general. Los objetivos específicos y los indicadores de producto del programa se constituyen el referente obligado para su formulación)
Lograr que el Ministerio de Hacienda y Crédito Público reconozca y reintegre a la Universidad del Valle los valores cancelados por concepto de la deuda presunta y la concurrencia de las pensiones de la cuenta 3 establecidas en el Contrato Interadministrativo de Concurrencia.
</t>
  </si>
  <si>
    <r>
      <t xml:space="preserve">Indicador de Producto: </t>
    </r>
    <r>
      <rPr>
        <sz val="11"/>
        <color theme="1"/>
        <rFont val="Calibri"/>
        <family val="2"/>
        <scheme val="minor"/>
      </rPr>
      <t>Porcentaje anual de solicitudes de devolución presentadas, con respuesta positiva.</t>
    </r>
  </si>
  <si>
    <t>VICERRECTORÍA DE BIENESTAR UNIVERSITARIO</t>
  </si>
  <si>
    <t>Presupuesto Inicial</t>
  </si>
  <si>
    <t>EJE 2: Vinculación con la sociedad</t>
  </si>
  <si>
    <t>2.2.2. Programa de creación artística, creatividad, y culturas</t>
  </si>
  <si>
    <t>2.2.2.1. Porcentaje de implementación de la política institucional de cultura. Año Base: 2015</t>
  </si>
  <si>
    <t xml:space="preserve">Diseño e implementación de la política cultural de la Universidad del Valle </t>
  </si>
  <si>
    <t>Número de reuniones del Comité Institucional de Cultura</t>
  </si>
  <si>
    <t>Diseñar e Implementar la agenda para la formulación e implementación de la Política Cultural de la Universidad del Valle.</t>
  </si>
  <si>
    <t xml:space="preserve">Porcentaje de avance del diseño de la agenda para la formulación de la política cultural de la Universidad del Valle </t>
  </si>
  <si>
    <t>Diseñar una estrategia integral para implementar la política cultural de la Universidad del Valle la cual permita la gestión y promoción, la oferta de servicios culturales y artísticos, en el ámbito regional, nacional e internacional.</t>
  </si>
  <si>
    <t>Número de eventos, encuentros e intercambios culturales realizados
por año</t>
  </si>
  <si>
    <t>Establecer vínculos con entidades para la gestión conjunta de actividades artístico-culturales</t>
  </si>
  <si>
    <t>Número de convenios  realizados como vínculo para la gestión conjunta de actividades artístico-culturales</t>
  </si>
  <si>
    <t>2.2.3. Programa para el pluralismo, diversidad, etnicidad, género e identidad</t>
  </si>
  <si>
    <t>Diseñar y ofrecer una Cátedra permanente de estudios de género, abierta a todos los miembros de la comunidad universitaria.</t>
  </si>
  <si>
    <t>Elaborar la Ruta de Atención para las víctimas de acoso, abuso y, en general, violencia de género.</t>
  </si>
  <si>
    <t>Formular participativamente la Política de Género para la Universidad del Valle.</t>
  </si>
  <si>
    <t>Fundamentar conceptual, política y normativamente la creación de la oficina de asuntos étnicos de la Universidad del Valle, que responda a las necesidades de los grupos étnicos al interior de la comunidad universitaria.</t>
  </si>
  <si>
    <t>Apoyar las acciones afirmativas que realizan los grupos étnicos para el reconocimiento de la diversidad étnica, la multiculturalidad, la permanencia educativa la prevención de la violencia de género en la universidad del Valle.</t>
  </si>
  <si>
    <t>EJE 3: Formación integral centrada en el estudiante</t>
  </si>
  <si>
    <t>Estrategia 3.5. Mejorar la permanencia del estudiante asegurando su éxito académico.</t>
  </si>
  <si>
    <t>3.5.1. Programa institucional para el éxito académico y la permanencia estudiantil</t>
  </si>
  <si>
    <t>3.5.1.1. Tasa de deserción anual. Año Base: 2014</t>
  </si>
  <si>
    <t>Modernización tecnológica y sostenibilidad del servicio de Restaurante Universitario</t>
  </si>
  <si>
    <t>Mantener la cobertura anual del servicio de restaurante a través de planes de mejora y la reposición de equipos</t>
  </si>
  <si>
    <t>Número de almuerzos servidos</t>
  </si>
  <si>
    <t>Lograr la reposición y adquisición de equipos de cómputo y equipos y maquinaria de cocina.</t>
  </si>
  <si>
    <t xml:space="preserve">Continuar con el proceso de compra e implementación del software para la gestión de almacén y producción del Restaurante Universitario.  </t>
  </si>
  <si>
    <t>Subsidio para estudiantes de escasos recursos económicos de la Universidad del Valle</t>
  </si>
  <si>
    <t>Capacitar a 160 estudiantes en temáticas asociadas con el desarrollo de habilidades sociales en el ámbito laboral</t>
  </si>
  <si>
    <t xml:space="preserve">Brindar apoyo y acompañamiento a los estudiantes capacitados que soliciten orientación respecto al tema de monitorias y consecución de alternativas laborales.  </t>
  </si>
  <si>
    <t>Estrategia 3.6. Fortalecer el desarrollo humano, mejorar la calidad de vida, la convivencia, el bienestar social de la comunidad universitaria.</t>
  </si>
  <si>
    <t>3.6.1. Programa Institucional Universidad Saludable, discapacidad y deportes</t>
  </si>
  <si>
    <t>3.6.1.1 Porcentaje de avance en el diseño y desarrollo del programa Universidad saludable. Año Base 2015</t>
  </si>
  <si>
    <t xml:space="preserve">Implementar procesos de acompañamiento para estudiantes con discapacidad </t>
  </si>
  <si>
    <t>Implementar estrategias metodológicas, recursos académicos y tecnológicos que favorezcan la autonomía de las personas con discapacidad</t>
  </si>
  <si>
    <t>Fortalecer la investigación, la producción académica, la vinculación y comunicación con redes locales, nacionales e internacionales, así como con el entorno social, político y económico en asuntos de discapacidad e inclusión</t>
  </si>
  <si>
    <t xml:space="preserve">Diseño, gestión y aprobación de la Política de Universidad Saludable e implementación de las líneas de acción </t>
  </si>
  <si>
    <t xml:space="preserve">Número de talleres, cursos o asignaturas en formación integral para el estudiante y la comunidad universitaria. </t>
  </si>
  <si>
    <t>Porcentaje de la comunidad universitaria de la Universidad del Valle que se  beneficia de la práctica deportiva y recreativa.</t>
  </si>
  <si>
    <t>3.6.2. Programa de Bienestar profesoral</t>
  </si>
  <si>
    <t>Porcentaje de Avance del plan de bienestar profesoral. Año base 2015</t>
  </si>
  <si>
    <r>
      <t xml:space="preserve"># de estudiantes </t>
    </r>
    <r>
      <rPr>
        <sz val="9"/>
        <color theme="1"/>
        <rFont val="Arial Narrow"/>
        <family val="2"/>
      </rPr>
      <t>de pregrado</t>
    </r>
    <r>
      <rPr>
        <sz val="9"/>
        <color rgb="FF000000"/>
        <rFont val="Arial Narrow"/>
        <family val="2"/>
      </rPr>
      <t xml:space="preserve"> que alcanzan el nivel B1</t>
    </r>
  </si>
  <si>
    <r>
      <t xml:space="preserve"># de estudiantes </t>
    </r>
    <r>
      <rPr>
        <sz val="9"/>
        <color theme="1"/>
        <rFont val="Arial Narrow"/>
        <family val="2"/>
      </rPr>
      <t xml:space="preserve">de posgrado </t>
    </r>
    <r>
      <rPr>
        <sz val="9"/>
        <color rgb="FF000000"/>
        <rFont val="Arial Narrow"/>
        <family val="2"/>
      </rPr>
      <t>que alcanzan el nivel B1+</t>
    </r>
  </si>
  <si>
    <r>
      <t>Porcentaje</t>
    </r>
    <r>
      <rPr>
        <sz val="9"/>
        <color rgb="FF000000"/>
        <rFont val="Arial Narrow"/>
        <family val="2"/>
      </rPr>
      <t xml:space="preserve"> de los actores del sistema consultados para la validación</t>
    </r>
  </si>
  <si>
    <r>
      <t>Porcentaje</t>
    </r>
    <r>
      <rPr>
        <sz val="9"/>
        <color rgb="FF000000"/>
        <rFont val="Arial Narrow"/>
        <family val="2"/>
      </rPr>
      <t xml:space="preserve"> de los actores vinculados formalmente al modelo operativo por procesos</t>
    </r>
  </si>
  <si>
    <r>
      <t>Número</t>
    </r>
    <r>
      <rPr>
        <sz val="9"/>
        <color rgb="FF00000A"/>
        <rFont val="Arial Narrow"/>
        <family val="2"/>
      </rPr>
      <t xml:space="preserve"> de reportes de acompañamiento y evaluación formativa del curso </t>
    </r>
    <r>
      <rPr>
        <sz val="9"/>
        <color rgb="FF000000"/>
        <rFont val="Arial Narrow"/>
        <family val="2"/>
      </rPr>
      <t>Estrategias para el Aprendizaje Autónomo – EAA- (antiguo MAF)</t>
    </r>
  </si>
  <si>
    <r>
      <t>Cantidad de estudiantes</t>
    </r>
    <r>
      <rPr>
        <sz val="9"/>
        <color rgb="FF222222"/>
        <rFont val="Arial Narrow"/>
        <family val="2"/>
      </rPr>
      <t xml:space="preserve"> que reciben formación en la asignatura de EAA en modalidad virtual o mixta</t>
    </r>
  </si>
  <si>
    <r>
      <t xml:space="preserve">Número de Capacitaciones realizadas en conjunto con la DINTEV para los </t>
    </r>
    <r>
      <rPr>
        <sz val="9"/>
        <color theme="1"/>
        <rFont val="Arial Narrow"/>
        <family val="2"/>
      </rPr>
      <t xml:space="preserve">docentes de doctorado, en virtualización </t>
    </r>
    <r>
      <rPr>
        <sz val="9"/>
        <color rgb="FF000000"/>
        <rFont val="Arial Narrow"/>
        <family val="2"/>
      </rPr>
      <t>de cursos o programas</t>
    </r>
  </si>
  <si>
    <r>
      <t xml:space="preserve">Estrategia de comunicación, </t>
    </r>
    <r>
      <rPr>
        <sz val="9"/>
        <color theme="1"/>
        <rFont val="Arial Narrow"/>
        <family val="2"/>
      </rPr>
      <t>mercadeo y marketing</t>
    </r>
    <r>
      <rPr>
        <sz val="9"/>
        <color rgb="FF000000"/>
        <rFont val="Arial Narrow"/>
        <family val="2"/>
      </rPr>
      <t xml:space="preserve"> de los posgrados elaborada y puesta en marcha.</t>
    </r>
  </si>
  <si>
    <t>Nota: este documento constituye la linea de base  anual  de los programas y proyectos  para el año vigente</t>
  </si>
  <si>
    <t>AÑO:</t>
  </si>
  <si>
    <t>__________</t>
  </si>
  <si>
    <t>PLAN DE ACCION ANUAL PARA PROGRAMAS Y PROYECTOS</t>
  </si>
  <si>
    <t xml:space="preserve"> </t>
  </si>
  <si>
    <t>VICERRECTORÍA ADMINISTRATIVA - DIU</t>
  </si>
  <si>
    <t>DIU</t>
  </si>
  <si>
    <t>4.4.1.1. puntaje total en el UI Greenmetric (Overall Score) ** Año Base: 2016.</t>
  </si>
  <si>
    <t>Total Productos</t>
  </si>
  <si>
    <t xml:space="preserve"> Inversión con Recursos Propios de la Facultad de Ciencias Naturales y Exactas</t>
  </si>
  <si>
    <t xml:space="preserve"> Inversión con recursos propios para adecuación y dotación del Instituto CISALVA</t>
  </si>
  <si>
    <t>Apoyo operativo a los proyectos realizados por el Instituto de Prospectiva</t>
  </si>
  <si>
    <t>Inversión con recursos propios para dotación y adecuación en la Regional Yumbo.</t>
  </si>
  <si>
    <t>Adquirir dos equipos de cómputo para la Sede Yumbo</t>
  </si>
  <si>
    <t>Comprar dos equipos de laboratorio para la Sede Yumbo</t>
  </si>
  <si>
    <t xml:space="preserve">Comprar dos escritorios de oficina con archivador. </t>
  </si>
  <si>
    <t xml:space="preserve">Comprar sillas ergonómicas para oficina. </t>
  </si>
  <si>
    <t xml:space="preserve">Adquirir una impresora multifuncional. </t>
  </si>
  <si>
    <t xml:space="preserve">Comprar un equipo de seguridad para trabajo en alturas y elementos de protección personal. </t>
  </si>
  <si>
    <t xml:space="preserve">Adquirir software para oficina. </t>
  </si>
  <si>
    <t xml:space="preserve">Adquirir libros y material bibliográfico para la Sede Yumbo. </t>
  </si>
  <si>
    <t xml:space="preserve">Video proyectores adquiridos. </t>
  </si>
  <si>
    <t>Impresora 3D tipo adquirida.</t>
  </si>
  <si>
    <t>Escritorios adquiridos</t>
  </si>
  <si>
    <t>Silla de oficina adquiridas.</t>
  </si>
  <si>
    <t xml:space="preserve">Impresora multifuncional adquirida. </t>
  </si>
  <si>
    <t>Equipos y elementos de protección comprados.</t>
  </si>
  <si>
    <t xml:space="preserve">Software adquirido. </t>
  </si>
  <si>
    <t xml:space="preserve">Número de libros comprados. </t>
  </si>
  <si>
    <t xml:space="preserve">Dotación de espacios académicos y administrativos Sede Palmira. </t>
  </si>
  <si>
    <t>Adquirir equipos de laboratorio para las prácticas académicas que se llevan a cabo en los laboratorios de alimentos y biología de la Sede Regional Palmira.</t>
  </si>
  <si>
    <t>Obtener el licenciamiento de software para equipos de cómputo del área académico-administrativa de la Sede Regional Palmira.</t>
  </si>
  <si>
    <t>Realizar adecuación de muebles y equipos de oficina para el área académica y auditorio de la Sede Regional Palmira.</t>
  </si>
  <si>
    <t>Equipo de osmosis inversa 6 etapas 100 gpd adquirido.</t>
  </si>
  <si>
    <t xml:space="preserve">Cabina extractora de 90 cm en fibra de vidrio adquirida. </t>
  </si>
  <si>
    <t xml:space="preserve">Cabina flujo laminar horizontal 150 cm adquirida. </t>
  </si>
  <si>
    <t xml:space="preserve">Bomba para vacío/presión. Vacuum pressure pump 115 v adquirida. </t>
  </si>
  <si>
    <t>Estante metálico milenio semidoble adquirido</t>
  </si>
  <si>
    <t>Gavetero doble para av. de 16 gavetas. con divisiones internas adquirido</t>
  </si>
  <si>
    <t>Carro transportador para 24 tablets adquirido</t>
  </si>
  <si>
    <t>Escalera en madera. pintura a color. dos entrepaños con caucho antideslizante, adquirida</t>
  </si>
  <si>
    <t>Cajas portadocumentos en madera (grande) adquirida</t>
  </si>
  <si>
    <t>Caja revistera metálica cerrada, en lámina con porta rótulo adquirida</t>
  </si>
  <si>
    <t>Licencia microsoft perpetua office adquirida</t>
  </si>
  <si>
    <t>Licencia microsoft windows pro 10 adquirida</t>
  </si>
  <si>
    <t>Consola pequeña de 4 canales adquirida</t>
  </si>
  <si>
    <t>Altavoces estéreo usb adquiridos</t>
  </si>
  <si>
    <t>Micrófono inalámbrico adquirido</t>
  </si>
  <si>
    <t>Amplificador de potencia adquirido</t>
  </si>
  <si>
    <t>Miniparlante autoamplificado con microfono de diadema adquirida</t>
  </si>
  <si>
    <t>Escritorio lua adquirido</t>
  </si>
  <si>
    <t>Escritorio lineal adquirido</t>
  </si>
  <si>
    <t>Sillas (a-dp) adquirida</t>
  </si>
  <si>
    <t>Silla i (e-isosped) negro, azul, verde, gris adquirida</t>
  </si>
  <si>
    <t>Divisiones modulares mt adquirida</t>
  </si>
  <si>
    <t>Servicio de reubicacion de archivador rodante adquirido</t>
  </si>
  <si>
    <t xml:space="preserve">Sillas colectividad adquirida
</t>
  </si>
  <si>
    <t>Retapizado para paño de división frontal mt, adquirido</t>
  </si>
  <si>
    <t>Mesa auxiliar adquirida</t>
  </si>
  <si>
    <t>Muebles gavinetes cocineta adquiridos</t>
  </si>
  <si>
    <t>Actualización tecnológica y mejoramiento de la dotación de espacios académicos y administrativos de la Sede Caicedonia.</t>
  </si>
  <si>
    <t>Adquirir equipos de cómputo para las oficinas administrativas de la sede Regional Caicedonia</t>
  </si>
  <si>
    <t>Adquirir Licenciamiento Ofimática para el adecuado desarrollo de las actividades Académico-administrativas de la sede Regional Caicedonia</t>
  </si>
  <si>
    <t>Adquirir Equipos de protección eléctrico para el funcionamiento de las áreas académico-administrativas de la sede Regional Caicedonia</t>
  </si>
  <si>
    <t>Adquirir mobiliario para fortalecer los espacio y medios de estudio en los diferentes espacios de la sede Regional Caicedonia</t>
  </si>
  <si>
    <t>Adquirir material bibliográfico para fortalecer los diferentes programas académicos de la sede Regional Caicedonia</t>
  </si>
  <si>
    <t>No. de Monitores De 20 Pulgadas Hp Prodisplay P202 adquiridos y funcionando</t>
  </si>
  <si>
    <t>No. de  licencias OfficeProPlus 2013 SNGL OLP NL Acdmc adquiridas y funcionando</t>
  </si>
  <si>
    <t>No. de  ups online 10kva 10,000 va (ups, regulador automático de voltaje y picos) adquiridas y funcionando</t>
  </si>
  <si>
    <t>No. de  Modulos tipo tandem de 4 puestos, su mesa espaldar y asiento va en acero inoxidable, estructura en tubo redondo terminado en pintura electrostática adquiridos y funcionando</t>
  </si>
  <si>
    <t>No. de ejemplares adquiridos y disponibles para uso</t>
  </si>
  <si>
    <t>Inversión con Recursos Propios para Dotación y Adecuación en la Regional Norte del Cauca</t>
  </si>
  <si>
    <t>Adquisición de la dotación para el área tecnológica.</t>
  </si>
  <si>
    <t xml:space="preserve">Software y licencias. </t>
  </si>
  <si>
    <t>Equipo de computo</t>
  </si>
  <si>
    <t xml:space="preserve">Muebles, Equipos varios. </t>
  </si>
  <si>
    <t xml:space="preserve">Material Bibliográfico. </t>
  </si>
  <si>
    <t>Marzo</t>
  </si>
  <si>
    <t>Abril</t>
  </si>
  <si>
    <t>Mayo y Junio</t>
  </si>
  <si>
    <t>Mayo</t>
  </si>
  <si>
    <t>Dotación y adecuación en la sede regional Cartago.</t>
  </si>
  <si>
    <t>Adquirir equipos de cómputo para las oficinas administrativas y sala de sistemas de la Sede Regional Cartago.</t>
  </si>
  <si>
    <t>Comprar equipos de pruebas para dotación del laboratorio del programa de Tecnología Agroambiental de la Sede Regional Cartago.</t>
  </si>
  <si>
    <t>Realizar la compra de muebles y equipos para oficinas, sala de sistemas y auditorios de la Sede Regional Cartago.</t>
  </si>
  <si>
    <t>Obtener el licenciamiento de software para equipos de cómputo del laboratorio de idiomas y la biblioteca de la Sede Regional Cartago.</t>
  </si>
  <si>
    <t>Comprar libros, material bibliográfico y didáctico para dotación de la biblioteca de la Sede Regional Cartago.</t>
  </si>
  <si>
    <t>Impresoras adquiridas.</t>
  </si>
  <si>
    <t>escanér adquirido.</t>
  </si>
  <si>
    <t xml:space="preserve">Cámara de neubauer o HEMATOCITOMETRO adquiridos. </t>
  </si>
  <si>
    <t xml:space="preserve">Tamices de 120 micrómetros adquiridos. </t>
  </si>
  <si>
    <t>Consola de sonido adquirido.</t>
  </si>
  <si>
    <t xml:space="preserve">Central telefónica + conmutador adquirido. </t>
  </si>
  <si>
    <t>Sillas fijas adquiridas.</t>
  </si>
  <si>
    <t xml:space="preserve">Software y licencias adquiridas. </t>
  </si>
  <si>
    <t xml:space="preserve">Libros y material bibliográfico adquirido. </t>
  </si>
  <si>
    <t xml:space="preserve">escritorios adquiridos. </t>
  </si>
  <si>
    <t>Dotación de espacios académicos y administrativos Sede Tuluá.</t>
  </si>
  <si>
    <t>Adquirir equipos de cómputo e informáticos para las dependencias de la Sede Regional Tuluá.</t>
  </si>
  <si>
    <t>Comprar equipos de laboratorio para dotación de los laboratorios de electrónica, física y alimentos de la Sede Regional Tuluá</t>
  </si>
  <si>
    <t>Número De acces point adquiridos</t>
  </si>
  <si>
    <t>Número de tarjetas de red inalámbricas adquiridas</t>
  </si>
  <si>
    <t>Número de video beam adquiridos</t>
  </si>
  <si>
    <t>Número  de Routerboard RB2011UAS-2HnD-IN adquiridos</t>
  </si>
  <si>
    <t>Número de disco duro 1TB Basic 3,0 adquiridos</t>
  </si>
  <si>
    <t>Número de memoria RAM 32 gb  adquiridas</t>
  </si>
  <si>
    <t>Números de multímetro comprados</t>
  </si>
  <si>
    <t xml:space="preserve">Número de lector de código de barras comprados. </t>
  </si>
  <si>
    <t xml:space="preserve">Número de plc pantalla hdmi táctil compradas. </t>
  </si>
  <si>
    <t>Número de moto-tool drelme comprados.</t>
  </si>
  <si>
    <t>Número de medidor lcr auto rango  comprados</t>
  </si>
  <si>
    <t>Números de contactador comprados</t>
  </si>
  <si>
    <t>Números de analizador de espectro comprados</t>
  </si>
  <si>
    <t>Números de kit de desarrollo comprados</t>
  </si>
  <si>
    <t>Números de microscopio binocular profesional comprados</t>
  </si>
  <si>
    <t>Números de congeladores comprados</t>
  </si>
  <si>
    <t>Números de ph-metro comprados</t>
  </si>
  <si>
    <t>Dotar de mobiliario y equipos los espacios académicos y administrativos de la Sede Regional Tuluá</t>
  </si>
  <si>
    <t>Adquirir material bibliográfico y didáctico para dotación de la biblioteca de la Sede Regional Tuluá</t>
  </si>
  <si>
    <t>Número de ejemplares comprados</t>
  </si>
  <si>
    <t>Número de teléfono comprados</t>
  </si>
  <si>
    <t>Número de equipo de sonido comprados</t>
  </si>
  <si>
    <t>Número de sillas de escritorio compradas</t>
  </si>
  <si>
    <t>Número de telón de proyección comprados</t>
  </si>
  <si>
    <t>Número de estabilizadores comprados</t>
  </si>
  <si>
    <t>Número de aires acondicionados comprados</t>
  </si>
  <si>
    <t>Número de estanterías dobles compradas</t>
  </si>
  <si>
    <t>Número de estantes sencillos comprados</t>
  </si>
  <si>
    <t>Número de maquina magnetizadora y desmagnetizadora compradas</t>
  </si>
  <si>
    <t>Número de casilleros comprados</t>
  </si>
  <si>
    <t>Número de archivos rodantes comprados</t>
  </si>
  <si>
    <t>Número de detectores de humo comprados</t>
  </si>
  <si>
    <t>Número de transportadores de libros comprados</t>
  </si>
  <si>
    <t>Número de extintores comprados</t>
  </si>
  <si>
    <t>Número de Cafetera compradas</t>
  </si>
  <si>
    <t>Número de guitarras compradas</t>
  </si>
  <si>
    <t>Número de Bajos comprados</t>
  </si>
  <si>
    <t>Número de clarinetes comprados</t>
  </si>
  <si>
    <t>Número de órganos comprados</t>
  </si>
  <si>
    <t>Número de mesas de 75 * 2,40 en formica comprados</t>
  </si>
  <si>
    <t>Dotación de espacios académicos y administrativos Sede Zarzal.</t>
  </si>
  <si>
    <t>Adquirir equipos de cómputo para las oficinas administrativas y sala de sistemas de la Sede Zarzal</t>
  </si>
  <si>
    <t>Comprar equipos de laboratorio del programa de Tecnología en Electrónica y de Tecnología en Alimentos de la Sede Zarzal.</t>
  </si>
  <si>
    <t>Realizar la compra de muebles y equipos para salones, oficinas y biblioteca de la Sede Zarzal.</t>
  </si>
  <si>
    <t>Comprar libros, material bibliográfico y didáctico para dotación de la biblioteca de la Sede Zarzal</t>
  </si>
  <si>
    <t>Impresora Multifuncional Adquirida</t>
  </si>
  <si>
    <t>Computador Portátil Adquirido</t>
  </si>
  <si>
    <t>Switche 24 Puertos Adquiridos</t>
  </si>
  <si>
    <t>Discos Duro 1t adquiridos</t>
  </si>
  <si>
    <t>Disco Duro 500 Gb</t>
  </si>
  <si>
    <t>Discos Duro Portables adquiridos</t>
  </si>
  <si>
    <t>Teclas Usb adquiridas</t>
  </si>
  <si>
    <t>Mouse Ópticos Usb adquiridos</t>
  </si>
  <si>
    <t>Osciloscopios Digitales adquiridos</t>
  </si>
  <si>
    <t>Multímetros adquiridos</t>
  </si>
  <si>
    <t>Sondas Para Osciloscopio adquiridos</t>
  </si>
  <si>
    <t>Generadores De Funciones adquiridos</t>
  </si>
  <si>
    <t>Equipos De Extracción Soxleth adquiridos</t>
  </si>
  <si>
    <t>Kits De Granadillas adquiridos</t>
  </si>
  <si>
    <t>Refractómetros Análogos Portátiles adquiridos</t>
  </si>
  <si>
    <t>Calculadoras adquiridas</t>
  </si>
  <si>
    <t>Grabadoras De Voz Digitales adquiridas</t>
  </si>
  <si>
    <t>Kits De Herramientas adquiridas</t>
  </si>
  <si>
    <t>Subwoofer adquiridos</t>
  </si>
  <si>
    <t>Carro Transportador adquirido</t>
  </si>
  <si>
    <t>Carros Con Escurridores adquiridos</t>
  </si>
  <si>
    <t>Tableros De Borrador En Seco adquiridos</t>
  </si>
  <si>
    <t>Skp Pro Audio Mix Connect-6 Consola Pre-Amplificada adquiridos</t>
  </si>
  <si>
    <t>Consola Mezcladora De 3 Canales Con Entrada Usb. Mix-135 adquirida</t>
  </si>
  <si>
    <t>Butaca Con Espaldar adquirida</t>
  </si>
  <si>
    <t>Archivo Rodante adquirido</t>
  </si>
  <si>
    <t>Informador Electrónico adquirido</t>
  </si>
  <si>
    <t>Sillas adquiridas</t>
  </si>
  <si>
    <t>Archivadores Flotantes adquiridos</t>
  </si>
  <si>
    <t xml:space="preserve">Imueble Modulo Para Circulacion adquirido </t>
  </si>
  <si>
    <t>Sillas Giratorias adquiridas</t>
  </si>
  <si>
    <t>Material Bibliográfico En Papel adquirido</t>
  </si>
  <si>
    <t>MATERIAL BIBLIOGRÁFICO ELECTRÓNICO E-Book adquirido</t>
  </si>
  <si>
    <t>Material Bibliográfico Audiovisual adquirido</t>
  </si>
  <si>
    <t>Dotación de espacios académicos y administrativos Sede Buga.</t>
  </si>
  <si>
    <t>Adquirir equipos de cómputo para las oficinas administrativas de la Sede Regional Buga.</t>
  </si>
  <si>
    <t>Comprar ventiladores para ser instalados en los salones de clase que no cuentan con ningún sistema de climatización</t>
  </si>
  <si>
    <t>Realizar la compra de mobiliario para oficinas, de la Sede Regional Buga.</t>
  </si>
  <si>
    <t>No. de computadores de Mesa adquiridos y funcionando</t>
  </si>
  <si>
    <t>No. de ventiladores de Pared comprados y funcionando</t>
  </si>
  <si>
    <t>No. de muebles Para Oficina comprados y funcionando</t>
  </si>
  <si>
    <t>Dotación de espacios académicos de la Sede Pacifico.</t>
  </si>
  <si>
    <t>Realizar compra de equipos de cómputo y ayuda audiovisual en salones de clase y oficinas</t>
  </si>
  <si>
    <t>Video Beam</t>
  </si>
  <si>
    <t>Mesas Para Aulas</t>
  </si>
  <si>
    <t>Ventiladores de Pared</t>
  </si>
  <si>
    <t>Televisores LED 52"</t>
  </si>
  <si>
    <t>Amplificadores de sonido</t>
  </si>
  <si>
    <t>Licencias de Software</t>
  </si>
  <si>
    <t>Realizar compra de muebles para salones de clases de la Sede</t>
  </si>
  <si>
    <t>Realizar compra de software para mejorar los procesos administrativos en la Sede.</t>
  </si>
  <si>
    <t xml:space="preserve"> Inversión con recursos propios para el apoyo en la formulación de proyectos de investigación, en la conformación de grupos de investigación y en la dotación y adecuación de espacios para la practica investigativa. Vicerrectoría de Investigaciones.</t>
  </si>
  <si>
    <t>Fomentar la Interdisciplinariedad de los grupos de Investigación</t>
  </si>
  <si>
    <t>Incrementar el número de propuestas aprobadas de investigación, que son presentadas en las diferentes convocatorias del año 2017</t>
  </si>
  <si>
    <t>Incrementar  el número de artículos de investigación publicados en revistas indexadas.</t>
  </si>
  <si>
    <t>proyectos formulados por grupos interdisciplinarios</t>
  </si>
  <si>
    <t>Número de propuestas presentadas por grupos interdisciplinarios y aprobadas  por entes financiadores</t>
  </si>
  <si>
    <t>Número de artículos tipo A publicados en revistas indexadas</t>
  </si>
  <si>
    <t>Equipar la sala de cómputo acorde a las exigencias de los estudiantes en la actualidad</t>
  </si>
  <si>
    <t>Contribuir al proceso de seguridad dándole a los docentes el acceso personalizado al departamento.</t>
  </si>
  <si>
    <t>Número de equipos de cómputo.</t>
  </si>
  <si>
    <t>Número de equipos biométricos</t>
  </si>
  <si>
    <t>Inversión con recursos propios para la adecuación y dotación de espacios de la Facultad de Artes Integradas.</t>
  </si>
  <si>
    <t>Actualizar las herramientas técnicas y tecnológicas de las Unidades Académicas y Administrativas de la FAI.</t>
  </si>
  <si>
    <t>Mejorar el clima académico y administrativo mediante las adecuaciones espaciales de las Unidades Académicas y Administrativas de la FAI</t>
  </si>
  <si>
    <t>Número de equipos de cómputo adquiridos.</t>
  </si>
  <si>
    <t>Número de licencias o software adquiridas</t>
  </si>
  <si>
    <t>Número de muebles y equipos varios adquiridos.</t>
  </si>
  <si>
    <t>Número de equipos de laboratorios adquiridos.</t>
  </si>
  <si>
    <t>Número de adecuaciones a la planta física realizadas.</t>
  </si>
  <si>
    <t>4.1.1.1. Porcentaje de avance en la revisión y ajuste de los procesos y procedimientos de las diversas áreas de la Universidad.</t>
  </si>
  <si>
    <t>4.1.1.1. Porcentaje de avance en la revisión y ajuste de los procesos y procedimientos de las diversas áreas de la Universidad</t>
  </si>
  <si>
    <t>Dotación de muebles y equipos con recursos propios para el Instituto de Educación y Pedagogía, Sede Meléndez -Edificios 381 y 388.</t>
  </si>
  <si>
    <t>Reponer Equipos de Cómputo y Muebles obsoletos del IEP.</t>
  </si>
  <si>
    <t xml:space="preserve">Suministro de Licencias de Office para actividades académicas y Administraticas del Instituto de Educación y Pedagogía. </t>
  </si>
  <si>
    <t>Comprar Material Bibliográfico para el Centro de Documentación Cendopu</t>
  </si>
  <si>
    <t xml:space="preserve">Porcentaje de reposición de equipos y muebles obsoletos del Instituto. </t>
  </si>
  <si>
    <t>Número de licencias de Software adquiridas</t>
  </si>
  <si>
    <t>Número de Material Bibliográfico comprado.</t>
  </si>
  <si>
    <t>Inversión con recursos propios para dotación y adecuación de la Rectoría y Oficinas adscritas.</t>
  </si>
  <si>
    <t>Realizar los procesos requeridos para la actualización y reemplazo de los equipos de cómputo que demanden de la rectoría y las dependencias adscritas por daño u obsolescencia.</t>
  </si>
  <si>
    <t>Adquirir muebles y equipos varios, los cuales con el paso de tiempo se han desgastado y es necesario cambiarlos teniendo en cuenta las recomendaciones de ergonomía dadas pos Salud Ocupacional.</t>
  </si>
  <si>
    <t>Realizar los procesos requeridos para el reemplazo de un vehículo adscrito a la Secretaria General.</t>
  </si>
  <si>
    <t>Número de elementos de cómputo adquiridos.</t>
  </si>
  <si>
    <t>Número de bienes muebles y equipos varios adquiridos</t>
  </si>
  <si>
    <t>Número vehículos reemplazados.</t>
  </si>
  <si>
    <t>4.1.1.1  Porcentaje de avance en la revisión y ajuste de los procesos y procedimientos de las diversas áreas de la Universidad</t>
  </si>
  <si>
    <t xml:space="preserve">Inversión con recursos propios para adecuación y dotación de la Vicerrectoría Académica y dependencias adscritas.   </t>
  </si>
  <si>
    <t>Adquirir licencias de Software necesarias para la utilización de herramientas ofimáticas en el desarrollo de las actividades de la Vicerrectoría Académica.</t>
  </si>
  <si>
    <t>Número de licencias de Software adquiridas para operación de la Vicerrectoría Académica.</t>
  </si>
  <si>
    <t>Actualizaciones que sean compatibles con la plataforma y servidores de la Universidad del Valle.</t>
  </si>
  <si>
    <t>Número de actualizaciones adquiridas para la operación de la Vicerrectoría Académica.</t>
  </si>
  <si>
    <t>Adquirir equipos de cómputo para fortalecer el desarrollo de las actividades de la Vicerrectoría Académica.</t>
  </si>
  <si>
    <t>Adquisición de unidades externas de disco duro para fortalecer el desarrollo de las actividades de la Vicerrectoría Académica.</t>
  </si>
  <si>
    <t>Adecuar los puestos de trabajo con el fin de mejorar las condiciones laborales del personal que labora en las dependencias adscritas a la Vicerrectoría Académica.</t>
  </si>
  <si>
    <t>Actualización y modernización de equipos minisplit para la Vicerrectoría Académica.</t>
  </si>
  <si>
    <t>Obras complementarias Fase II: Modernización de la ductería del Sistema de Aire Acondicionado Central del Despacho de la Vicerrectoría Académica.</t>
  </si>
  <si>
    <t>Número de sistemas de ductos para la Vicerrectoría Académica.</t>
  </si>
  <si>
    <t>Número de equipos minisplit para la Vicerrectoría Académica</t>
  </si>
  <si>
    <t>Número de módulos, áreas de trabajo: escritorios, sillas, muebles de oficina, y otros equipos, adquiridos para operación de la Vicerrectoría Académica.</t>
  </si>
  <si>
    <t>Número unidades externas de discos duros.</t>
  </si>
  <si>
    <t>Número de equipos de cómputo adquiridos para operación de la Vicerrectoría Académica</t>
  </si>
  <si>
    <t xml:space="preserve">Inversión con recursos propios Facultad de Humanidades. </t>
  </si>
  <si>
    <t xml:space="preserve">Recoger las necesidades de inversión en infraestructura tecnológica, mobiliaria, software, material bibliográfico y didáctico de las Unidades Académicas, Administrativas y de Apoyo de la Facultad de Humanidades para una gestión académica y administrativa eficiente, mediante el uso racional de los recursos físicos, humanos, financieros y tecnológicos durante la vigencia 2017. </t>
  </si>
  <si>
    <t xml:space="preserve">Plan de Adquisiciones diligenciado con las necesidades de inversión en infraestructura tecnológica, mobiliaria, software, material bibliográfico y didáctico de las Unidades Académicas, Administrativas y de Apoyo de la Facultad de Humanidades. </t>
  </si>
  <si>
    <t xml:space="preserve">Adquirir los equipos tecnológicos, de cómputo, inmobiliarios, material didáctico y bibliográfico, software y licencias, que sean necesarios para la óptima prestación de servicios y de atención a la comunidad universitaria y al público en general, que las áreas y las mismas Unidades Académicas, Administrativas y de Apoyo ofrecen. </t>
  </si>
  <si>
    <t>Compras solicitadas / compras efectivamente realizadas</t>
  </si>
  <si>
    <t>100&amp;</t>
  </si>
  <si>
    <t xml:space="preserve">Inversión con recursos propios para dotación y adecuación de la Facultad de Ciencias Sociales y Económicas. </t>
  </si>
  <si>
    <t xml:space="preserve">renovar o reponer escritorios, sillas y otros muebles de las diferentes dependencias académicas y administrativas de la FCSE. </t>
  </si>
  <si>
    <t xml:space="preserve">Dotar o renovar aire acondicionado en dependencias académicas y/o administrativas de la FCSE. </t>
  </si>
  <si>
    <t xml:space="preserve">Cantidad de Muebles y equipos varios adquiridos con recursos propios para la renovación o reposición de muebles de las dependencias de la FCSE. </t>
  </si>
  <si>
    <t>Cantidad de aire acondicionados adquiridos con recursos propios.</t>
  </si>
  <si>
    <t>10 (4 tableros, 2 Sillas, 4 Archivadores)</t>
  </si>
  <si>
    <t xml:space="preserve">Inversión con recursos propios para adecuación y dotación de la Facultad de Ciencias de la Administración.  </t>
  </si>
  <si>
    <t>Climatización de salones de clase.</t>
  </si>
  <si>
    <t>Reponer las sillas deterioradas de los salones de FCA.</t>
  </si>
  <si>
    <t>Reponer las mesas deterioradas de los salones de FCA.</t>
  </si>
  <si>
    <t>Mejorar las condiciones de salud ocupacional de los docentes.</t>
  </si>
  <si>
    <t>Número de salones climatizados.</t>
  </si>
  <si>
    <t>Número de sillas cambiadas por deterioro</t>
  </si>
  <si>
    <t>Número de mesas cambiadas por deterioro</t>
  </si>
  <si>
    <t>Adquisición descansa pies</t>
  </si>
  <si>
    <t>Adquisición de bibliotecas.</t>
  </si>
  <si>
    <t xml:space="preserve">Inversión con recursos propios para  Adquisición de equipo de laboratorio , bienes varios  y mejoramiento de la planta física de la Facultad de Salud. - 2017. </t>
  </si>
  <si>
    <t>Actualizar las herramientas técnicas y tecnológicas de las unidades de la facultad de salud.</t>
  </si>
  <si>
    <t>Número de equipos de cómputo adquiridos</t>
  </si>
  <si>
    <t>Número de unidades de equipo de laboratorio adquiridos.</t>
  </si>
  <si>
    <t>Número de material bibliográfico y didáctico adquiridos.</t>
  </si>
  <si>
    <t>Número de adecuaciones físicas ejecutadas.</t>
  </si>
  <si>
    <t>Número de diseños técnicos elaborados.</t>
  </si>
  <si>
    <t>Número de licencias o software adquiridos.</t>
  </si>
  <si>
    <t>Inversión con recursos propios para adecuación y dotación de la Facultad de Ciencias de la Administración.</t>
  </si>
  <si>
    <t>4.4.1.2. Porcentaje de Aulas a Punto en la Universidad - Año base: 2015</t>
  </si>
  <si>
    <t>4.4.1.3.  Porcentaje de cumplimiento del Plan Maestro de Desarrollo Físico (Proyectados hasta el 2020) - Año Base: 2016</t>
  </si>
  <si>
    <t>4.4.1.4. Porcentaje de ejecución presupuestal del Plan maestro de Desarrollo Físico (Proyectado hasta el 2020) - Año base: 2015</t>
  </si>
  <si>
    <t>Componente entorno e infraestructuras en el campus</t>
  </si>
  <si>
    <t xml:space="preserve">Incrementar el puntaje del UI Greenmetric en el área de entornos e infraestructuras del campus. </t>
  </si>
  <si>
    <t>Puntaje del UI Greenmetric en el área de entornos e infraestructuras del campus</t>
  </si>
  <si>
    <t>Desarrollar la infraestructura física de la Universidad de acuerdo con el Plan maestro</t>
  </si>
  <si>
    <t>Porcentaje de cumplimiento del Plan Maestro en Obras de Reforzamiento Estructural e Intervención Arquitectónica realizadas.</t>
  </si>
  <si>
    <t>Componente Educación y Ambientes de Aprendizajes</t>
  </si>
  <si>
    <t>Incrementar el puntaje del UI Greenmetric en el área de educación y ambientes de aprendizaje (incluye Aulas a Punto)</t>
  </si>
  <si>
    <t>Incrementar las aulas y auditorios a punto en la universidad.</t>
  </si>
  <si>
    <t>Adquirir e instalar aires acondicionado</t>
  </si>
  <si>
    <t>Adquirir computadores y video beam para salones de clase</t>
  </si>
  <si>
    <t xml:space="preserve">Construir cubierto en el edificio 124 </t>
  </si>
  <si>
    <t>Adquirir mesas y sillas para salones</t>
  </si>
  <si>
    <t xml:space="preserve">Puntaje del UI Greenmetric en el área de educación y ambientes de aprendizaje. </t>
  </si>
  <si>
    <t>Número de aulas y auditorios a punto</t>
  </si>
  <si>
    <t>Número de aires acondicionados instalados</t>
  </si>
  <si>
    <t>Número de edificios mejorados</t>
  </si>
  <si>
    <t>Número de muebeles adquiridos.</t>
  </si>
  <si>
    <t xml:space="preserve">Inversión con Recursos Propios de la Facultad de Ciencias Naturales y Exactas. </t>
  </si>
  <si>
    <t>4.6.1.1. Incremento en la capacidad de conectividad (ancho de banda disponible). *Año Base 2015</t>
  </si>
  <si>
    <t>Asignación de equipos de cómputo</t>
  </si>
  <si>
    <t>Necesidad de impresora requerida.</t>
  </si>
  <si>
    <t>Requerimiento de discos duros portátiles.</t>
  </si>
  <si>
    <t>Aires acondicionados necesarios.</t>
  </si>
  <si>
    <t>Videobeam necesarios para el departamento de Biología.</t>
  </si>
  <si>
    <t>Asignación de lentes para cámara.</t>
  </si>
  <si>
    <t>Disposición de mueble para el herbario.</t>
  </si>
  <si>
    <t>Compra de cámara</t>
  </si>
  <si>
    <t>Compra de escritorios y sillas para el posgrado de matemática.</t>
  </si>
  <si>
    <t>Requerimientos para la compra de licencias para la Facultad y el posgrado de matemática.</t>
  </si>
  <si>
    <t>Adecuaciones requeridas para el herbario</t>
  </si>
  <si>
    <t>2,5G</t>
  </si>
  <si>
    <t>Adquirir equipos de cómputo para la mejora del espacio de la Vicerrectoría de Bienestar Universitario</t>
  </si>
  <si>
    <t>Número de equipos comprados e instalados en la Vicerrectoría de Bienestar Universitario</t>
  </si>
  <si>
    <t>Inversión con recursos propios para dotación y adecuación de la Facultad de Ciencias Sociales y Económicas</t>
  </si>
  <si>
    <t>Renovar o reponer de Equipos de cómputo, video beam y otros equipos tecnológicos, para los diferentes espacios de la FCSE</t>
  </si>
  <si>
    <t>Equipos de cómputo adquiridos</t>
  </si>
  <si>
    <t>Escáner comprados y funcionando</t>
  </si>
  <si>
    <t>Impresora comprada y funcionando</t>
  </si>
  <si>
    <t>Video beam comprado y funcionando</t>
  </si>
  <si>
    <t>Dotar o renovar Sof6tware para el fortalecimiento de los procesos académicos y administrativos</t>
  </si>
  <si>
    <t>Licencias software Adobe Acrobat Reader adquiridas</t>
  </si>
  <si>
    <t>Licencias Creative Cloud adquiridas</t>
  </si>
  <si>
    <t>Licewncias Office 2016 adquiridas</t>
  </si>
  <si>
    <t>Inversión con recursos propios para adecuación y dotación de la Facultad de Ciencias de la Administración</t>
  </si>
  <si>
    <t>Adquirir 15 equipos de cómputo para renovar tecnología obsoleta y para adecuar un espacio de trabajo</t>
  </si>
  <si>
    <t>Número de equipos de cómputo comprados</t>
  </si>
  <si>
    <t>Compras de equipos</t>
  </si>
  <si>
    <t>Número de proyectos realizados por el IPIGC</t>
  </si>
  <si>
    <t>Fortalecimiento de la gestión de la propiedad intelectual y los procesos de transferencia tecnológica y de conocimiento</t>
  </si>
  <si>
    <t>5.3.1. Articulación del sistema de innovación y emprendimiento desde la relación Universidad-Empresa-Estado</t>
  </si>
  <si>
    <t>5.3. Fortalecer capacidades y mecanismos de interacción con el entorno</t>
  </si>
  <si>
    <t>Número de proyectos de investigación desarrollados en alianzas Universidad-Empresa-Estado**. Año Base:2015</t>
  </si>
  <si>
    <t>Optimizar el proceso de gestión de la propiedad intelectual del sistema de investigación, creación artística e innovación</t>
  </si>
  <si>
    <t>Número de tecnologías apoyadas que avanzaron de nivel de maduración en escala TRL. Base 2016:2</t>
  </si>
  <si>
    <t>Incrementar el retorno institucional mediante el mejoramiento del proceso de transferencia tecnológica</t>
  </si>
  <si>
    <t>Número de contratos de transferencia formalizados Base 2016:2</t>
  </si>
  <si>
    <t>Número de proyectos apoyados para apalancamiento de recursos en etapa temprana. Base 2016:2</t>
  </si>
  <si>
    <t>Número de emprendimientos base tecnológica y/o spin off apoyados</t>
  </si>
  <si>
    <t>Aumento de recursos internos y externos apalancados para la financiación de proyectos</t>
  </si>
  <si>
    <t>Diversificar en el diseño y desarrollo de instrumentos y la generación de incentivos para el desarrollo tecnológico y la innovavción</t>
  </si>
  <si>
    <t>Incremento en el diseño y desarrollo de nuevos instrumentos de innovación y desarrollo tecnológico(incluyendo las artes, cultura y humanidades) Base 2016:1 (convocatoria)</t>
  </si>
  <si>
    <t>Número de trabajos de posgrado conjuntos UV-E. Base 2016:0</t>
  </si>
  <si>
    <t>Adquirir los equipos necesarios para el normal desarrollo de los funcionarios en cada línea de investigación</t>
  </si>
  <si>
    <t>Compras de muebles, maquinaria y equipo</t>
  </si>
  <si>
    <t>5.2.1.2. Variación en el número de documentos publicados en bases de datos con afiliación Universidad del Valle(ISI y SCOPUS).* Años Base:2015</t>
  </si>
  <si>
    <t>Desarrollar una agencia permanente de formación para la investigación, la creación artística y la innovación que promueva la investigación de alto nivel</t>
  </si>
  <si>
    <t>Modificación de equipos de cómputo</t>
  </si>
  <si>
    <t>Asignar equipos de cómputo para prestar un mejor servicio al departamento</t>
  </si>
  <si>
    <t>Adquirir nuevos muebles para el departamento</t>
  </si>
  <si>
    <t>Adquirir equipo de análisi agua</t>
  </si>
  <si>
    <t>Adquirir software para difractómetro de rayos x</t>
  </si>
  <si>
    <t>Mejoras que se verán reflejadas con el uso de los equipos de poder antioxidante</t>
  </si>
  <si>
    <t>Compra de equipos de poder antioxidantre</t>
  </si>
  <si>
    <t>Mejoras al edificio con los cambios necesarios para realizar la evacuación del edificio</t>
  </si>
  <si>
    <t>Adecuación a la estructura del edificio para realizar la evacuación</t>
  </si>
  <si>
    <t>Licencias de ARCGIS compradas</t>
  </si>
  <si>
    <t>Se necesitan licencias nuevas de ARCGIS para dictar el nuevo curso de la oficina de extensión</t>
  </si>
  <si>
    <t>Se requiere modificación de la cocineta de la oficina de extensión</t>
  </si>
  <si>
    <t>Modificación de la cocineta</t>
  </si>
  <si>
    <t>Asignación de equipos de cómputo para prestar un mejor servicio a la Facultad</t>
  </si>
  <si>
    <t>Número de equipos de cómputo</t>
  </si>
  <si>
    <t>Generar conexiones bilaterales con el sector productivo</t>
  </si>
  <si>
    <t>Número de convenios y contratos suscritos</t>
  </si>
  <si>
    <t>Número de entidades con las que se tiene establecido un vínculo formal para el desarrollo de la extensión</t>
  </si>
  <si>
    <t>Recoger las necesidades de inversión en infraestructura tecnológica de las Unidades Académicas y de Apoyo de la Facultad de Humanidades que requieran ejecutar convenios y contratos de extensión, que les permita brindar óptimos servicios durante la vigencia 2017</t>
  </si>
  <si>
    <t>Plan de Adquisiciones diligenciado con las necesidades de inversión en infraestructura tecnológica de las Unidades Académicas y de Apoyo de la Facultad de Humanidades</t>
  </si>
  <si>
    <t>Adquirir los equipos de laboratorio, software y licencias que sean necesarios para la efectiva ejecución de los convenios, contratos que firmen las Unidades Académicas, así como para la óptima prestación de servicios que las áreas y las mismas Unidades Académicas ofrecen a la comunidad universitaria en particular a la vallecaucana en general</t>
  </si>
  <si>
    <t>Compras solicitadas/compras efectivamente realizadas</t>
  </si>
  <si>
    <t>Actualizar el mobiliario de la Facultad de Salud</t>
  </si>
  <si>
    <t>Número de muebles y equipos varios adquiridos</t>
  </si>
  <si>
    <t>Estrategia 4.6. Implementar una plataforma tecnológica efectiva, integrada y actualizada en forma permanente para mejorar los procesos de gestión académica, administrativa, de la investigación y la extensión.</t>
  </si>
  <si>
    <t>Incremento en la capacidad de conectividad (ancho de banda disponible) Año base 2015</t>
  </si>
  <si>
    <t>Porcentaje de procesos del mapa institucional digitalizados Año base 2015</t>
  </si>
  <si>
    <t>0,49 G</t>
  </si>
  <si>
    <t xml:space="preserve">Inversión con recursos propios para adecuación y dotación de la Vicerrectoría de Bienestar Universitario. </t>
  </si>
  <si>
    <t>4.6.1.1. Incremento en la capacidad de conectividad (ancho de banda disponible)</t>
  </si>
  <si>
    <t>4.6.1.2. Porcentaje de procesos del mapa institucional digitalizados</t>
  </si>
  <si>
    <t>0.49G</t>
  </si>
  <si>
    <t>1 G</t>
  </si>
  <si>
    <t>2 G</t>
  </si>
  <si>
    <t>2.5 G</t>
  </si>
  <si>
    <t>4.5.1.1 Porcentaje de estudiantes que reciben formación en modalidad virtual. Año Base: 2016</t>
  </si>
  <si>
    <t>4.5.1.2 Número de docentes formados y cualificados en el uso o integración de las TIC en los procesos de enseñanza y de aprendizaje. Año Base: 2016</t>
  </si>
  <si>
    <t>4.5.1.3.  Porcentaje de programas de pregrado y posgrado en modalidad virtual. Año Base: 2015</t>
  </si>
  <si>
    <t xml:space="preserve">Inversión con recursos propios para adecuación y dotación de la Facultad de Ciencias de la Administración. </t>
  </si>
  <si>
    <t>Renovar los contratos de licenciamiento de software para acceso a la base de datos Benchmarking y al campus office durante 1 año para estudiantes y funcionarios de la Facultad de Ciencias de la Administración</t>
  </si>
  <si>
    <t>Número de licencias de software renovadas</t>
  </si>
  <si>
    <t>1.7%</t>
  </si>
  <si>
    <t>2.8%</t>
  </si>
  <si>
    <t>4.2%</t>
  </si>
  <si>
    <t>5.5%</t>
  </si>
  <si>
    <t>1.6%</t>
  </si>
  <si>
    <t>2.2%</t>
  </si>
  <si>
    <t>LINEA DE BASE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</si>
</sst>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0_-;\-* #,##0_-;_-* &quot;-&quot;_-;_-@_-"/>
    <numFmt numFmtId="43" formatCode="_-* #,##0.00_-;\-* #,##0.00_-;_-* &quot;-&quot;??_-;_-@_-"/>
    <numFmt numFmtId="164" formatCode="&quot;$&quot;\ #,##0_);[Red]\(&quot;$&quot;\ #,##0\)"/>
    <numFmt numFmtId="165" formatCode="_(&quot;$&quot;\ * #,##0.00_);_(&quot;$&quot;\ * \(#,##0.00\);_(&quot;$&quot;\ * &quot;-&quot;??_);_(@_)"/>
    <numFmt numFmtId="166" formatCode="&quot;$&quot;\ #,##0;[Red]\-&quot;$&quot;\ #,##0"/>
    <numFmt numFmtId="167" formatCode="_-&quot;$&quot;\ * #,##0.00_-;\-&quot;$&quot;\ * #,##0.00_-;_-&quot;$&quot;\ * &quot;-&quot;??_-;_-@_-"/>
    <numFmt numFmtId="168" formatCode="&quot;$&quot;\ #,##0"/>
    <numFmt numFmtId="169" formatCode="0.0"/>
    <numFmt numFmtId="170" formatCode="0.0%"/>
    <numFmt numFmtId="171" formatCode="_(&quot;$&quot;\ * #,##0_);_(&quot;$&quot;\ * \(#,##0\);_(&quot;$&quot;\ * &quot;-&quot;??_);_(@_)"/>
    <numFmt numFmtId="172" formatCode="_(* #,##0_);_(* \(#,##0\);_(* &quot;-&quot;??_);_(@_)"/>
    <numFmt numFmtId="173" formatCode="_-&quot;$&quot;\ * #,##0_-;\-&quot;$&quot;\ * #,##0_-;_-&quot;$&quot;\ * &quot;-&quot;??_-;_-@_-"/>
  </numFmts>
  <fonts count="40" x14ac:knownFonts="1">
    <font>
      <sz val="11"/>
      <color theme="1"/>
      <name val="Calibri"/>
      <family val="2"/>
      <scheme val="minor"/>
    </font>
    <font>
      <b/>
      <sz val="10"/>
      <name val="Arial Narrow"/>
      <family val="2"/>
    </font>
    <font>
      <b/>
      <sz val="10"/>
      <color theme="1"/>
      <name val="Arial Narrow"/>
      <family val="2"/>
    </font>
    <font>
      <sz val="10"/>
      <color theme="1"/>
      <name val="Arial Narrow"/>
      <family val="2"/>
    </font>
    <font>
      <sz val="10"/>
      <name val="Arial Narrow"/>
      <family val="2"/>
    </font>
    <font>
      <sz val="10"/>
      <color rgb="FFFF0000"/>
      <name val="Arial Narrow"/>
      <family val="2"/>
    </font>
    <font>
      <sz val="10"/>
      <color rgb="FF000000"/>
      <name val="Arial Narrow"/>
      <family val="2"/>
    </font>
    <font>
      <b/>
      <sz val="10"/>
      <color rgb="FF000000"/>
      <name val="Arial Narrow"/>
      <family val="2"/>
    </font>
    <font>
      <sz val="11"/>
      <color theme="1"/>
      <name val="Calibri"/>
      <family val="2"/>
      <scheme val="minor"/>
    </font>
    <font>
      <sz val="11"/>
      <color rgb="FF000000"/>
      <name val="Calibri"/>
      <family val="2"/>
      <scheme val="minor"/>
    </font>
    <font>
      <b/>
      <sz val="9"/>
      <color theme="1"/>
      <name val="Arial Narrow"/>
      <family val="2"/>
    </font>
    <font>
      <u/>
      <sz val="11"/>
      <color theme="10"/>
      <name val="Calibri"/>
      <family val="2"/>
      <scheme val="minor"/>
    </font>
    <font>
      <i/>
      <sz val="10"/>
      <color theme="1"/>
      <name val="Arial Narrow"/>
      <family val="2"/>
    </font>
    <font>
      <u/>
      <sz val="10"/>
      <color theme="10"/>
      <name val="Arial Narrow"/>
      <family val="2"/>
    </font>
    <font>
      <sz val="11"/>
      <color theme="1"/>
      <name val="Arial Narrow"/>
      <family val="2"/>
    </font>
    <font>
      <sz val="9"/>
      <color theme="1"/>
      <name val="Arial Narrow"/>
      <family val="2"/>
    </font>
    <font>
      <sz val="11"/>
      <color theme="1"/>
      <name val="Calibri"/>
      <family val="2"/>
    </font>
    <font>
      <sz val="10"/>
      <color rgb="FF000000"/>
      <name val="Calibri"/>
      <family val="2"/>
      <scheme val="minor"/>
    </font>
    <font>
      <sz val="10"/>
      <name val="Calibri"/>
      <family val="2"/>
      <scheme val="minor"/>
    </font>
    <font>
      <b/>
      <sz val="10"/>
      <color indexed="8"/>
      <name val="Arial Narrow"/>
      <family val="2"/>
    </font>
    <font>
      <sz val="10"/>
      <color indexed="8"/>
      <name val="Arial Narrow"/>
      <family val="2"/>
    </font>
    <font>
      <sz val="9"/>
      <color rgb="FF000000"/>
      <name val="Calibri"/>
      <family val="2"/>
      <scheme val="minor"/>
    </font>
    <font>
      <sz val="12"/>
      <color theme="1"/>
      <name val="Calibri Light"/>
      <family val="2"/>
    </font>
    <font>
      <sz val="10"/>
      <color theme="1"/>
      <name val="Calibri"/>
      <family val="2"/>
      <scheme val="minor"/>
    </font>
    <font>
      <sz val="10"/>
      <color theme="1"/>
      <name val="Arial"/>
      <family val="2"/>
    </font>
    <font>
      <b/>
      <sz val="11"/>
      <color rgb="FF000000"/>
      <name val="Calibri"/>
      <family val="2"/>
      <scheme val="minor"/>
    </font>
    <font>
      <b/>
      <sz val="9"/>
      <name val="Arial Narrow"/>
      <family val="2"/>
    </font>
    <font>
      <b/>
      <sz val="9"/>
      <color rgb="FF000000"/>
      <name val="Arial Narrow"/>
      <family val="2"/>
    </font>
    <font>
      <sz val="9"/>
      <color theme="1"/>
      <name val="Calibri"/>
      <family val="2"/>
      <scheme val="minor"/>
    </font>
    <font>
      <sz val="9"/>
      <color rgb="FF000000"/>
      <name val="Arial Narrow"/>
      <family val="2"/>
    </font>
    <font>
      <sz val="9"/>
      <name val="Arial Narrow"/>
      <family val="2"/>
    </font>
    <font>
      <sz val="9"/>
      <color rgb="FFFF0000"/>
      <name val="Arial Narrow"/>
      <family val="2"/>
    </font>
    <font>
      <sz val="9"/>
      <color rgb="FF00000A"/>
      <name val="Arial Narrow"/>
      <family val="2"/>
    </font>
    <font>
      <sz val="9"/>
      <color rgb="FF222222"/>
      <name val="Arial Narrow"/>
      <family val="2"/>
    </font>
    <font>
      <b/>
      <sz val="11"/>
      <color theme="1"/>
      <name val="Calibri"/>
      <family val="2"/>
      <scheme val="minor"/>
    </font>
    <font>
      <b/>
      <sz val="16"/>
      <color theme="1"/>
      <name val="Arial Narrow"/>
      <family val="2"/>
    </font>
    <font>
      <b/>
      <sz val="18"/>
      <color theme="1"/>
      <name val="Arial Narrow"/>
      <family val="2"/>
    </font>
    <font>
      <b/>
      <sz val="12"/>
      <color theme="1"/>
      <name val="Arial Narrow"/>
      <family val="2"/>
    </font>
    <font>
      <b/>
      <sz val="12"/>
      <color theme="1"/>
      <name val="Calibri"/>
      <family val="2"/>
      <scheme val="minor"/>
    </font>
    <font>
      <sz val="10"/>
      <color rgb="FF333333"/>
      <name val="Arial Narrow"/>
      <family val="2"/>
    </font>
  </fonts>
  <fills count="8">
    <fill>
      <patternFill patternType="none"/>
    </fill>
    <fill>
      <patternFill patternType="gray125"/>
    </fill>
    <fill>
      <patternFill patternType="solid">
        <fgColor rgb="FFFFFFFF"/>
        <bgColor indexed="64"/>
      </patternFill>
    </fill>
    <fill>
      <patternFill patternType="solid">
        <fgColor theme="4" tint="0.39997558519241921"/>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59999389629810485"/>
        <bgColor indexed="64"/>
      </patternFill>
    </fill>
  </fills>
  <borders count="116">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bottom style="thin">
        <color auto="1"/>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medium">
        <color auto="1"/>
      </top>
      <bottom style="thin">
        <color auto="1"/>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auto="1"/>
      </left>
      <right style="medium">
        <color indexed="64"/>
      </right>
      <top/>
      <bottom style="thin">
        <color auto="1"/>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style="medium">
        <color indexed="64"/>
      </top>
      <bottom style="thin">
        <color auto="1"/>
      </bottom>
      <diagonal/>
    </border>
    <border>
      <left style="thin">
        <color indexed="64"/>
      </left>
      <right/>
      <top/>
      <bottom/>
      <diagonal/>
    </border>
    <border>
      <left style="thin">
        <color auto="1"/>
      </left>
      <right/>
      <top style="thin">
        <color auto="1"/>
      </top>
      <bottom style="thin">
        <color auto="1"/>
      </bottom>
      <diagonal/>
    </border>
    <border>
      <left style="thin">
        <color auto="1"/>
      </left>
      <right/>
      <top style="thin">
        <color auto="1"/>
      </top>
      <bottom/>
      <diagonal/>
    </border>
    <border>
      <left style="medium">
        <color indexed="64"/>
      </left>
      <right style="thin">
        <color indexed="64"/>
      </right>
      <top/>
      <bottom/>
      <diagonal/>
    </border>
    <border>
      <left style="medium">
        <color indexed="64"/>
      </left>
      <right style="thin">
        <color indexed="64"/>
      </right>
      <top/>
      <bottom style="medium">
        <color auto="1"/>
      </bottom>
      <diagonal/>
    </border>
    <border>
      <left style="medium">
        <color indexed="64"/>
      </left>
      <right style="thin">
        <color indexed="64"/>
      </right>
      <top style="medium">
        <color indexed="64"/>
      </top>
      <bottom/>
      <diagonal/>
    </border>
    <border>
      <left/>
      <right style="thin">
        <color indexed="64"/>
      </right>
      <top style="thin">
        <color auto="1"/>
      </top>
      <bottom style="medium">
        <color indexed="64"/>
      </bottom>
      <diagonal/>
    </border>
    <border>
      <left/>
      <right style="medium">
        <color indexed="64"/>
      </right>
      <top style="medium">
        <color indexed="64"/>
      </top>
      <bottom style="medium">
        <color indexed="64"/>
      </bottom>
      <diagonal/>
    </border>
    <border>
      <left style="medium">
        <color auto="1"/>
      </left>
      <right style="medium">
        <color indexed="64"/>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auto="1"/>
      </left>
      <right/>
      <top style="medium">
        <color auto="1"/>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auto="1"/>
      </left>
      <right style="thin">
        <color indexed="64"/>
      </right>
      <top/>
      <bottom style="medium">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indexed="64"/>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medium">
        <color auto="1"/>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auto="1"/>
      </top>
      <bottom style="thin">
        <color auto="1"/>
      </bottom>
      <diagonal/>
    </border>
    <border>
      <left/>
      <right/>
      <top style="thin">
        <color indexed="64"/>
      </top>
      <bottom/>
      <diagonal/>
    </border>
    <border>
      <left/>
      <right style="medium">
        <color indexed="64"/>
      </right>
      <top style="medium">
        <color indexed="64"/>
      </top>
      <bottom style="thin">
        <color auto="1"/>
      </bottom>
      <diagonal/>
    </border>
    <border>
      <left/>
      <right style="medium">
        <color indexed="64"/>
      </right>
      <top style="thin">
        <color indexed="64"/>
      </top>
      <bottom/>
      <diagonal/>
    </border>
    <border>
      <left/>
      <right style="thin">
        <color auto="1"/>
      </right>
      <top style="thin">
        <color auto="1"/>
      </top>
      <bottom/>
      <diagonal/>
    </border>
    <border>
      <left/>
      <right style="thin">
        <color auto="1"/>
      </right>
      <top/>
      <bottom/>
      <diagonal/>
    </border>
    <border>
      <left/>
      <right style="medium">
        <color indexed="64"/>
      </right>
      <top style="thin">
        <color auto="1"/>
      </top>
      <bottom style="medium">
        <color indexed="64"/>
      </bottom>
      <diagonal/>
    </border>
    <border>
      <left style="thin">
        <color auto="1"/>
      </left>
      <right/>
      <top style="medium">
        <color indexed="64"/>
      </top>
      <bottom style="thin">
        <color auto="1"/>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auto="1"/>
      </left>
      <right/>
      <top/>
      <bottom style="medium">
        <color indexed="64"/>
      </bottom>
      <diagonal/>
    </border>
    <border>
      <left style="medium">
        <color auto="1"/>
      </left>
      <right style="medium">
        <color indexed="64"/>
      </right>
      <top/>
      <bottom style="thin">
        <color auto="1"/>
      </bottom>
      <diagonal/>
    </border>
    <border>
      <left style="thin">
        <color auto="1"/>
      </left>
      <right/>
      <top style="thin">
        <color auto="1"/>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auto="1"/>
      </left>
      <right/>
      <top/>
      <bottom style="thin">
        <color auto="1"/>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thin">
        <color theme="1"/>
      </left>
      <right style="medium">
        <color theme="1"/>
      </right>
      <top style="thin">
        <color theme="1"/>
      </top>
      <bottom/>
      <diagonal/>
    </border>
    <border>
      <left style="medium">
        <color theme="1"/>
      </left>
      <right/>
      <top style="medium">
        <color theme="1"/>
      </top>
      <bottom style="thin">
        <color auto="1"/>
      </bottom>
      <diagonal/>
    </border>
    <border>
      <left style="medium">
        <color theme="1"/>
      </left>
      <right/>
      <top style="thin">
        <color indexed="64"/>
      </top>
      <bottom style="thin">
        <color indexed="64"/>
      </bottom>
      <diagonal/>
    </border>
    <border>
      <left style="thin">
        <color theme="1"/>
      </left>
      <right style="thin">
        <color theme="1"/>
      </right>
      <top/>
      <bottom style="thin">
        <color theme="1"/>
      </bottom>
      <diagonal/>
    </border>
    <border>
      <left/>
      <right style="thin">
        <color indexed="64"/>
      </right>
      <top style="medium">
        <color indexed="64"/>
      </top>
      <bottom/>
      <diagonal/>
    </border>
    <border>
      <left style="medium">
        <color theme="1"/>
      </left>
      <right style="thin">
        <color theme="1"/>
      </right>
      <top/>
      <bottom style="thin">
        <color theme="1"/>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right style="medium">
        <color theme="1"/>
      </right>
      <top style="medium">
        <color theme="1"/>
      </top>
      <bottom style="thin">
        <color auto="1"/>
      </bottom>
      <diagonal/>
    </border>
    <border>
      <left/>
      <right style="medium">
        <color theme="1"/>
      </right>
      <top style="thin">
        <color auto="1"/>
      </top>
      <bottom style="thin">
        <color auto="1"/>
      </bottom>
      <diagonal/>
    </border>
    <border>
      <left style="medium">
        <color indexed="64"/>
      </left>
      <right style="thin">
        <color theme="1"/>
      </right>
      <top style="thin">
        <color theme="1"/>
      </top>
      <bottom/>
      <diagonal/>
    </border>
    <border>
      <left style="thin">
        <color theme="1"/>
      </left>
      <right style="medium">
        <color indexed="64"/>
      </right>
      <top style="thin">
        <color theme="1"/>
      </top>
      <bottom/>
      <diagonal/>
    </border>
    <border>
      <left style="medium">
        <color indexed="64"/>
      </left>
      <right style="thin">
        <color theme="1"/>
      </right>
      <top/>
      <bottom style="thin">
        <color theme="1"/>
      </bottom>
      <diagonal/>
    </border>
    <border>
      <left style="thin">
        <color theme="1"/>
      </left>
      <right style="medium">
        <color indexed="64"/>
      </right>
      <top/>
      <bottom style="thin">
        <color theme="1"/>
      </bottom>
      <diagonal/>
    </border>
    <border>
      <left style="thin">
        <color indexed="64"/>
      </left>
      <right style="medium">
        <color indexed="64"/>
      </right>
      <top/>
      <bottom style="medium">
        <color indexed="64"/>
      </bottom>
      <diagonal/>
    </border>
    <border>
      <left style="medium">
        <color indexed="64"/>
      </left>
      <right style="thin">
        <color theme="1"/>
      </right>
      <top/>
      <bottom/>
      <diagonal/>
    </border>
    <border>
      <left style="medium">
        <color indexed="64"/>
      </left>
      <right style="thin">
        <color theme="1"/>
      </right>
      <top/>
      <bottom style="medium">
        <color auto="1"/>
      </bottom>
      <diagonal/>
    </border>
    <border>
      <left style="medium">
        <color theme="1"/>
      </left>
      <right/>
      <top style="thin">
        <color indexed="64"/>
      </top>
      <bottom/>
      <diagonal/>
    </border>
    <border>
      <left style="medium">
        <color indexed="64"/>
      </left>
      <right style="thin">
        <color theme="1"/>
      </right>
      <top style="medium">
        <color indexed="64"/>
      </top>
      <bottom/>
      <diagonal/>
    </border>
    <border>
      <left style="thin">
        <color theme="1"/>
      </left>
      <right style="medium">
        <color theme="1"/>
      </right>
      <top/>
      <bottom style="thin">
        <color theme="1"/>
      </bottom>
      <diagonal/>
    </border>
    <border>
      <left/>
      <right style="thin">
        <color theme="1"/>
      </right>
      <top style="thin">
        <color theme="1"/>
      </top>
      <bottom style="thin">
        <color theme="1"/>
      </bottom>
      <diagonal/>
    </border>
    <border>
      <left/>
      <right style="thin">
        <color theme="1"/>
      </right>
      <top style="thin">
        <color theme="1"/>
      </top>
      <bottom/>
      <diagonal/>
    </border>
    <border>
      <left/>
      <right style="thin">
        <color theme="1"/>
      </right>
      <top style="medium">
        <color indexed="64"/>
      </top>
      <bottom style="thin">
        <color theme="1"/>
      </bottom>
      <diagonal/>
    </border>
    <border>
      <left/>
      <right/>
      <top style="thin">
        <color auto="1"/>
      </top>
      <bottom style="thin">
        <color auto="1"/>
      </bottom>
      <diagonal/>
    </border>
    <border>
      <left/>
      <right style="thin">
        <color indexed="64"/>
      </right>
      <top/>
      <bottom style="medium">
        <color auto="1"/>
      </bottom>
      <diagonal/>
    </border>
    <border>
      <left style="thin">
        <color theme="1"/>
      </left>
      <right style="thin">
        <color auto="1"/>
      </right>
      <top style="medium">
        <color indexed="64"/>
      </top>
      <bottom/>
      <diagonal/>
    </border>
    <border>
      <left style="thin">
        <color theme="1"/>
      </left>
      <right style="thin">
        <color auto="1"/>
      </right>
      <top/>
      <bottom/>
      <diagonal/>
    </border>
    <border>
      <left style="thin">
        <color theme="1"/>
      </left>
      <right style="thin">
        <color auto="1"/>
      </right>
      <top/>
      <bottom style="medium">
        <color indexed="64"/>
      </bottom>
      <diagonal/>
    </border>
    <border>
      <left style="thin">
        <color theme="1"/>
      </left>
      <right style="thin">
        <color auto="1"/>
      </right>
      <top/>
      <bottom style="thin">
        <color auto="1"/>
      </bottom>
      <diagonal/>
    </border>
    <border>
      <left/>
      <right style="medium">
        <color theme="1"/>
      </right>
      <top style="thin">
        <color auto="1"/>
      </top>
      <bottom/>
      <diagonal/>
    </border>
    <border>
      <left style="medium">
        <color theme="1"/>
      </left>
      <right style="thin">
        <color indexed="64"/>
      </right>
      <top style="medium">
        <color indexed="64"/>
      </top>
      <bottom/>
      <diagonal/>
    </border>
    <border>
      <left style="medium">
        <color theme="1"/>
      </left>
      <right style="thin">
        <color indexed="64"/>
      </right>
      <top/>
      <bottom/>
      <diagonal/>
    </border>
    <border>
      <left style="medium">
        <color theme="1"/>
      </left>
      <right style="thin">
        <color indexed="64"/>
      </right>
      <top/>
      <bottom style="medium">
        <color indexed="64"/>
      </bottom>
      <diagonal/>
    </border>
    <border>
      <left/>
      <right/>
      <top/>
      <bottom style="thin">
        <color auto="1"/>
      </bottom>
      <diagonal/>
    </border>
  </borders>
  <cellStyleXfs count="7">
    <xf numFmtId="0" fontId="0" fillId="0" borderId="0"/>
    <xf numFmtId="41" fontId="8" fillId="0" borderId="0" applyFont="0" applyFill="0" applyBorder="0" applyAlignment="0" applyProtection="0"/>
    <xf numFmtId="9" fontId="8" fillId="0" borderId="0" applyFont="0" applyFill="0" applyBorder="0" applyAlignment="0" applyProtection="0"/>
    <xf numFmtId="0" fontId="11" fillId="0" borderId="0" applyNumberFormat="0" applyFill="0" applyBorder="0" applyAlignment="0" applyProtection="0"/>
    <xf numFmtId="43" fontId="8" fillId="0" borderId="0" applyFont="0" applyFill="0" applyBorder="0" applyAlignment="0" applyProtection="0"/>
    <xf numFmtId="167" fontId="8" fillId="0" borderId="0" applyFont="0" applyFill="0" applyBorder="0" applyAlignment="0" applyProtection="0"/>
    <xf numFmtId="41" fontId="8" fillId="0" borderId="0" applyFont="0" applyFill="0" applyBorder="0" applyAlignment="0" applyProtection="0"/>
  </cellStyleXfs>
  <cellXfs count="1054">
    <xf numFmtId="0" fontId="0" fillId="0" borderId="0" xfId="0"/>
    <xf numFmtId="0" fontId="6"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xf>
    <xf numFmtId="9" fontId="6" fillId="0" borderId="6" xfId="0" applyNumberFormat="1" applyFont="1" applyBorder="1" applyAlignment="1">
      <alignment horizontal="center" vertical="center" wrapText="1"/>
    </xf>
    <xf numFmtId="0" fontId="2" fillId="0" borderId="0" xfId="0" applyFont="1" applyAlignment="1">
      <alignment horizontal="center" vertical="center"/>
    </xf>
    <xf numFmtId="0" fontId="2" fillId="3" borderId="18" xfId="0" applyFont="1" applyFill="1" applyBorder="1" applyAlignment="1">
      <alignment horizontal="center" vertical="center" wrapText="1"/>
    </xf>
    <xf numFmtId="0" fontId="6" fillId="0" borderId="23" xfId="0" applyFont="1" applyBorder="1" applyAlignment="1">
      <alignment horizontal="left" vertical="center" wrapText="1"/>
    </xf>
    <xf numFmtId="9" fontId="6" fillId="0" borderId="7" xfId="0" applyNumberFormat="1" applyFont="1" applyBorder="1" applyAlignment="1">
      <alignment horizontal="center" vertical="center" wrapText="1"/>
    </xf>
    <xf numFmtId="0" fontId="6" fillId="0" borderId="7" xfId="0" applyFont="1" applyBorder="1" applyAlignment="1">
      <alignment horizontal="left" vertical="center" wrapText="1"/>
    </xf>
    <xf numFmtId="0" fontId="6" fillId="0" borderId="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7" xfId="0" applyFont="1" applyBorder="1" applyAlignment="1">
      <alignment horizontal="center" vertical="center" wrapText="1"/>
    </xf>
    <xf numFmtId="9" fontId="3" fillId="0" borderId="10" xfId="0" applyNumberFormat="1" applyFont="1" applyBorder="1" applyAlignment="1">
      <alignment horizontal="center" vertical="center" wrapText="1"/>
    </xf>
    <xf numFmtId="0" fontId="6" fillId="0" borderId="11" xfId="0" applyFont="1" applyBorder="1" applyAlignment="1">
      <alignment horizontal="left" vertical="center" wrapText="1"/>
    </xf>
    <xf numFmtId="9" fontId="6" fillId="0" borderId="11" xfId="0" applyNumberFormat="1" applyFont="1" applyBorder="1" applyAlignment="1">
      <alignment horizontal="center" vertical="center" wrapText="1"/>
    </xf>
    <xf numFmtId="0" fontId="0" fillId="0" borderId="0" xfId="0" applyAlignment="1">
      <alignment horizontal="left"/>
    </xf>
    <xf numFmtId="0" fontId="6" fillId="0" borderId="10" xfId="0" applyFont="1" applyBorder="1" applyAlignment="1">
      <alignment horizontal="left" vertical="top" wrapText="1"/>
    </xf>
    <xf numFmtId="3" fontId="3" fillId="0" borderId="10" xfId="0" applyNumberFormat="1" applyFont="1" applyBorder="1" applyAlignment="1">
      <alignment horizontal="center" vertical="center" wrapText="1"/>
    </xf>
    <xf numFmtId="0" fontId="13" fillId="0" borderId="10" xfId="3" applyFont="1" applyBorder="1" applyAlignment="1">
      <alignment vertical="center" wrapText="1"/>
    </xf>
    <xf numFmtId="0" fontId="6" fillId="0" borderId="10" xfId="0" applyFont="1" applyBorder="1" applyAlignment="1">
      <alignment vertical="center" wrapText="1"/>
    </xf>
    <xf numFmtId="9" fontId="6" fillId="0" borderId="10" xfId="0" applyNumberFormat="1" applyFont="1" applyBorder="1" applyAlignment="1">
      <alignment horizontal="justify" vertical="center" wrapText="1"/>
    </xf>
    <xf numFmtId="0" fontId="2" fillId="0" borderId="49" xfId="0" applyFont="1" applyBorder="1" applyAlignment="1">
      <alignment horizontal="right" vertical="center" wrapText="1"/>
    </xf>
    <xf numFmtId="0" fontId="0" fillId="0" borderId="0" xfId="0" applyAlignment="1">
      <alignment horizontal="center"/>
    </xf>
    <xf numFmtId="0" fontId="0" fillId="0" borderId="0" xfId="0" applyBorder="1"/>
    <xf numFmtId="0" fontId="3" fillId="0" borderId="10" xfId="0" applyFont="1" applyBorder="1" applyAlignment="1">
      <alignment horizontal="left" vertical="top" wrapText="1"/>
    </xf>
    <xf numFmtId="0" fontId="15" fillId="0" borderId="10" xfId="0" applyFont="1" applyBorder="1" applyAlignment="1">
      <alignment horizontal="center" vertical="center" wrapText="1"/>
    </xf>
    <xf numFmtId="0" fontId="3" fillId="0" borderId="10" xfId="0" applyFont="1" applyBorder="1" applyAlignment="1">
      <alignment horizontal="left" vertical="center" wrapText="1"/>
    </xf>
    <xf numFmtId="0" fontId="3" fillId="0" borderId="10" xfId="0" applyFont="1" applyBorder="1" applyAlignment="1">
      <alignment horizontal="center" vertical="center" wrapText="1"/>
    </xf>
    <xf numFmtId="0" fontId="3" fillId="0" borderId="10" xfId="0" applyFont="1" applyBorder="1" applyAlignment="1">
      <alignment horizontal="justify" vertical="center" wrapText="1"/>
    </xf>
    <xf numFmtId="0" fontId="3" fillId="0" borderId="10" xfId="0" applyFont="1" applyBorder="1" applyAlignment="1">
      <alignment vertical="center" wrapText="1"/>
    </xf>
    <xf numFmtId="9" fontId="6" fillId="2" borderId="10" xfId="0" applyNumberFormat="1" applyFont="1" applyFill="1" applyBorder="1" applyAlignment="1">
      <alignment horizontal="center" vertical="center" wrapText="1"/>
    </xf>
    <xf numFmtId="0" fontId="6" fillId="0" borderId="0" xfId="0" applyFont="1" applyAlignment="1">
      <alignment vertical="center" wrapText="1"/>
    </xf>
    <xf numFmtId="0" fontId="2" fillId="3" borderId="11"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14" fillId="0" borderId="10" xfId="0" applyFont="1" applyBorder="1"/>
    <xf numFmtId="0" fontId="14" fillId="0" borderId="0" xfId="0" applyFont="1"/>
    <xf numFmtId="0" fontId="3" fillId="0" borderId="10" xfId="0" applyFont="1" applyBorder="1"/>
    <xf numFmtId="0" fontId="3" fillId="0" borderId="0" xfId="0" applyFont="1"/>
    <xf numFmtId="0" fontId="3" fillId="0" borderId="10" xfId="0" applyFont="1" applyBorder="1" applyAlignment="1">
      <alignment horizontal="center" vertical="center" wrapText="1"/>
    </xf>
    <xf numFmtId="0" fontId="3" fillId="0" borderId="10" xfId="0" applyFont="1" applyBorder="1" applyAlignment="1">
      <alignment horizontal="justify" vertical="center" wrapText="1"/>
    </xf>
    <xf numFmtId="0" fontId="3" fillId="0" borderId="10" xfId="0" applyFont="1" applyBorder="1" applyAlignment="1">
      <alignment vertical="center" wrapText="1"/>
    </xf>
    <xf numFmtId="0" fontId="3" fillId="0" borderId="11" xfId="0" applyFont="1" applyBorder="1" applyAlignment="1">
      <alignment horizontal="center" vertical="center" wrapText="1"/>
    </xf>
    <xf numFmtId="0" fontId="3" fillId="0" borderId="11" xfId="0" applyFont="1" applyBorder="1" applyAlignment="1">
      <alignment vertical="center" wrapText="1"/>
    </xf>
    <xf numFmtId="0" fontId="6" fillId="0" borderId="10" xfId="0" applyFont="1" applyBorder="1" applyAlignment="1">
      <alignment wrapText="1"/>
    </xf>
    <xf numFmtId="0" fontId="3" fillId="0" borderId="11" xfId="0" applyFont="1" applyBorder="1" applyAlignment="1">
      <alignment horizontal="justify" vertical="center" wrapText="1"/>
    </xf>
    <xf numFmtId="0" fontId="3" fillId="0" borderId="10" xfId="0" applyNumberFormat="1" applyFont="1" applyBorder="1" applyAlignment="1">
      <alignment horizontal="center" vertical="center" wrapText="1"/>
    </xf>
    <xf numFmtId="9" fontId="3" fillId="0" borderId="11" xfId="0" applyNumberFormat="1" applyFont="1" applyBorder="1" applyAlignment="1">
      <alignment horizontal="center"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9" fontId="14" fillId="0" borderId="10" xfId="0" applyNumberFormat="1" applyFont="1" applyBorder="1"/>
    <xf numFmtId="0" fontId="6" fillId="0" borderId="10" xfId="0" applyFont="1" applyBorder="1"/>
    <xf numFmtId="0" fontId="14" fillId="0" borderId="11" xfId="0" applyFont="1" applyBorder="1"/>
    <xf numFmtId="0" fontId="6" fillId="0" borderId="11" xfId="0" applyFont="1" applyBorder="1" applyAlignment="1">
      <alignment wrapText="1"/>
    </xf>
    <xf numFmtId="9" fontId="14" fillId="0" borderId="11" xfId="0" applyNumberFormat="1" applyFont="1" applyBorder="1"/>
    <xf numFmtId="0" fontId="3" fillId="0" borderId="0" xfId="0" applyFont="1" applyBorder="1" applyAlignment="1">
      <alignment vertical="center" wrapText="1"/>
    </xf>
    <xf numFmtId="0" fontId="3" fillId="0" borderId="0" xfId="0" applyFont="1" applyFill="1" applyBorder="1" applyAlignment="1">
      <alignment wrapText="1"/>
    </xf>
    <xf numFmtId="0" fontId="3" fillId="0" borderId="0" xfId="0" applyFont="1" applyBorder="1" applyAlignment="1">
      <alignment wrapText="1"/>
    </xf>
    <xf numFmtId="0" fontId="0" fillId="0" borderId="0" xfId="0" applyBorder="1" applyAlignment="1">
      <alignment vertical="top"/>
    </xf>
    <xf numFmtId="0" fontId="0" fillId="0" borderId="0" xfId="0" applyBorder="1" applyAlignment="1"/>
    <xf numFmtId="0" fontId="0" fillId="0" borderId="22" xfId="0" applyBorder="1" applyAlignment="1">
      <alignment horizontal="center" vertical="top" wrapText="1"/>
    </xf>
    <xf numFmtId="0" fontId="0" fillId="0" borderId="42" xfId="0" applyBorder="1" applyAlignment="1">
      <alignment horizontal="center" vertical="top" wrapText="1"/>
    </xf>
    <xf numFmtId="0" fontId="0" fillId="0" borderId="0" xfId="0" applyBorder="1" applyAlignment="1">
      <alignment horizontal="center" vertical="top" wrapText="1"/>
    </xf>
    <xf numFmtId="0" fontId="3" fillId="0" borderId="0" xfId="0" applyFont="1" applyBorder="1"/>
    <xf numFmtId="0" fontId="3" fillId="0" borderId="0" xfId="0" applyFont="1" applyBorder="1" applyAlignment="1">
      <alignment horizontal="center"/>
    </xf>
    <xf numFmtId="0" fontId="3" fillId="0" borderId="0" xfId="0" applyFont="1" applyBorder="1" applyAlignment="1">
      <alignment horizontal="center" vertical="top"/>
    </xf>
    <xf numFmtId="0" fontId="3" fillId="0" borderId="0" xfId="0" applyFont="1" applyBorder="1" applyAlignment="1">
      <alignment vertical="top"/>
    </xf>
    <xf numFmtId="0" fontId="3" fillId="0" borderId="0" xfId="0" applyFont="1" applyBorder="1" applyAlignment="1">
      <alignment vertical="top" wrapText="1"/>
    </xf>
    <xf numFmtId="0" fontId="3" fillId="0" borderId="0" xfId="0" applyFont="1" applyBorder="1" applyAlignment="1"/>
    <xf numFmtId="0" fontId="3" fillId="0" borderId="0" xfId="0" applyFont="1" applyBorder="1" applyAlignment="1">
      <alignment vertical="center"/>
    </xf>
    <xf numFmtId="0" fontId="14" fillId="0" borderId="0" xfId="0" applyFont="1" applyBorder="1"/>
    <xf numFmtId="0" fontId="14" fillId="0" borderId="0" xfId="0" applyFont="1" applyBorder="1" applyAlignment="1">
      <alignment horizontal="center" vertical="top" wrapText="1"/>
    </xf>
    <xf numFmtId="0" fontId="6" fillId="0" borderId="0" xfId="0" applyFont="1" applyFill="1" applyAlignment="1">
      <alignment vertical="center" wrapText="1"/>
    </xf>
    <xf numFmtId="9" fontId="6" fillId="0" borderId="10"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1" fillId="0" borderId="0" xfId="0" applyFont="1" applyFill="1" applyBorder="1" applyAlignment="1">
      <alignment horizontal="left" vertical="center"/>
    </xf>
    <xf numFmtId="0" fontId="3" fillId="0" borderId="10" xfId="0" applyFont="1" applyBorder="1" applyAlignment="1">
      <alignment horizontal="left" vertical="center" wrapText="1"/>
    </xf>
    <xf numFmtId="0" fontId="3" fillId="0" borderId="10" xfId="0" applyFont="1" applyFill="1" applyBorder="1" applyAlignment="1">
      <alignment horizontal="center" vertical="center" wrapText="1"/>
    </xf>
    <xf numFmtId="0" fontId="3" fillId="0" borderId="10" xfId="0" applyFont="1" applyBorder="1" applyAlignment="1">
      <alignment horizontal="center" vertical="center" wrapText="1"/>
    </xf>
    <xf numFmtId="0" fontId="6" fillId="0" borderId="10" xfId="0" applyFont="1" applyBorder="1" applyAlignment="1">
      <alignment horizontal="left" vertical="center" wrapText="1"/>
    </xf>
    <xf numFmtId="0" fontId="3" fillId="0" borderId="6" xfId="0" applyFont="1" applyBorder="1" applyAlignment="1">
      <alignment horizontal="left" vertical="center" wrapText="1"/>
    </xf>
    <xf numFmtId="0" fontId="6" fillId="0" borderId="4" xfId="0" applyFont="1" applyBorder="1" applyAlignment="1">
      <alignment horizontal="left" vertical="center" wrapText="1"/>
    </xf>
    <xf numFmtId="0" fontId="3" fillId="0" borderId="27" xfId="0" applyFont="1" applyFill="1" applyBorder="1" applyAlignment="1">
      <alignment horizontal="center" vertical="center" wrapText="1"/>
    </xf>
    <xf numFmtId="0" fontId="3" fillId="0" borderId="4" xfId="0" applyFont="1" applyBorder="1" applyAlignment="1">
      <alignment horizontal="left" vertical="center" wrapText="1"/>
    </xf>
    <xf numFmtId="0" fontId="6" fillId="0" borderId="6" xfId="0" applyFont="1" applyBorder="1" applyAlignment="1">
      <alignment horizontal="left" vertical="center" wrapText="1"/>
    </xf>
    <xf numFmtId="0" fontId="2" fillId="3" borderId="6" xfId="0" applyFont="1" applyFill="1" applyBorder="1" applyAlignment="1">
      <alignment horizontal="center" vertical="center" wrapText="1"/>
    </xf>
    <xf numFmtId="0" fontId="6"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0" xfId="0" applyFont="1" applyBorder="1" applyAlignment="1">
      <alignment vertical="center" wrapText="1"/>
    </xf>
    <xf numFmtId="0" fontId="2" fillId="3" borderId="11" xfId="0" applyFont="1" applyFill="1" applyBorder="1" applyAlignment="1">
      <alignment horizontal="center"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Alignment="1">
      <alignment horizontal="left" vertical="center" wrapText="1"/>
    </xf>
    <xf numFmtId="3" fontId="7" fillId="0" borderId="0" xfId="0" applyNumberFormat="1" applyFont="1" applyFill="1" applyBorder="1" applyAlignment="1">
      <alignment horizontal="center" vertical="center"/>
    </xf>
    <xf numFmtId="0" fontId="2" fillId="0" borderId="0" xfId="0" applyFont="1" applyAlignment="1">
      <alignment vertical="center"/>
    </xf>
    <xf numFmtId="2" fontId="2" fillId="0" borderId="0" xfId="0" applyNumberFormat="1" applyFont="1" applyFill="1" applyBorder="1" applyAlignment="1">
      <alignment horizontal="center" vertical="center"/>
    </xf>
    <xf numFmtId="0" fontId="6" fillId="0" borderId="11" xfId="0" applyFont="1" applyBorder="1" applyAlignment="1">
      <alignment horizontal="justify" vertical="center" wrapText="1"/>
    </xf>
    <xf numFmtId="0" fontId="3" fillId="4" borderId="24" xfId="0" applyFont="1" applyFill="1" applyBorder="1" applyAlignment="1">
      <alignment horizontal="center" vertical="center" wrapText="1"/>
    </xf>
    <xf numFmtId="168" fontId="3" fillId="0" borderId="10" xfId="0" applyNumberFormat="1"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xf>
    <xf numFmtId="0" fontId="4" fillId="4" borderId="2" xfId="0" applyFont="1" applyFill="1" applyBorder="1" applyAlignment="1">
      <alignment horizontal="center" vertical="center" wrapText="1"/>
    </xf>
    <xf numFmtId="0" fontId="6" fillId="0" borderId="62" xfId="0" applyFont="1" applyBorder="1" applyAlignment="1">
      <alignment horizontal="center" vertical="center" wrapText="1"/>
    </xf>
    <xf numFmtId="171" fontId="3" fillId="0" borderId="54" xfId="5" applyNumberFormat="1" applyFont="1" applyBorder="1" applyAlignment="1">
      <alignment vertical="center"/>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62" xfId="0" applyFont="1" applyBorder="1" applyAlignment="1">
      <alignment horizontal="left" vertical="center" wrapText="1"/>
    </xf>
    <xf numFmtId="9" fontId="3" fillId="0" borderId="10" xfId="6" applyNumberFormat="1" applyFont="1" applyBorder="1" applyAlignment="1">
      <alignment horizontal="center" vertical="center" wrapText="1"/>
    </xf>
    <xf numFmtId="9" fontId="3" fillId="0" borderId="23" xfId="0" applyNumberFormat="1" applyFont="1" applyBorder="1" applyAlignment="1">
      <alignment horizontal="center" vertical="center" wrapText="1"/>
    </xf>
    <xf numFmtId="9" fontId="16" fillId="0" borderId="10"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3" fillId="0" borderId="42"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46" xfId="0" applyFont="1" applyBorder="1" applyAlignment="1">
      <alignment horizontal="justify" vertical="center" wrapText="1"/>
    </xf>
    <xf numFmtId="0" fontId="17"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10" xfId="0" applyFont="1" applyBorder="1" applyAlignment="1">
      <alignment horizontal="justify" vertical="center" wrapText="1"/>
    </xf>
    <xf numFmtId="0" fontId="18" fillId="0" borderId="10" xfId="0" applyFont="1" applyBorder="1" applyAlignment="1">
      <alignment horizontal="justify" vertical="center" wrapText="1"/>
    </xf>
    <xf numFmtId="0" fontId="17" fillId="0" borderId="11" xfId="0" applyFont="1" applyBorder="1" applyAlignment="1">
      <alignment horizontal="center" vertical="center" wrapText="1"/>
    </xf>
    <xf numFmtId="0" fontId="17" fillId="0" borderId="24" xfId="0" applyFont="1" applyBorder="1" applyAlignment="1">
      <alignment horizontal="center" vertical="center" wrapText="1"/>
    </xf>
    <xf numFmtId="0" fontId="18" fillId="0" borderId="6" xfId="0" applyFont="1" applyBorder="1" applyAlignment="1">
      <alignment horizontal="justify" vertical="center" wrapText="1"/>
    </xf>
    <xf numFmtId="0" fontId="17" fillId="0" borderId="6" xfId="0" applyFont="1" applyBorder="1" applyAlignment="1">
      <alignment horizontal="center" vertical="center" wrapText="1"/>
    </xf>
    <xf numFmtId="0" fontId="17" fillId="0" borderId="68" xfId="0" applyFont="1" applyBorder="1" applyAlignment="1">
      <alignment horizontal="center" vertical="center" wrapText="1"/>
    </xf>
    <xf numFmtId="0" fontId="6" fillId="0" borderId="42" xfId="0" applyFont="1" applyBorder="1" applyAlignment="1">
      <alignment horizontal="left" vertical="center" wrapText="1"/>
    </xf>
    <xf numFmtId="9" fontId="9" fillId="0" borderId="7"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9" fillId="0" borderId="62"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3" xfId="0" applyFont="1" applyBorder="1" applyAlignment="1">
      <alignment horizontal="center" vertical="center" wrapText="1"/>
    </xf>
    <xf numFmtId="0" fontId="6" fillId="0" borderId="68" xfId="0" applyFont="1" applyBorder="1" applyAlignment="1">
      <alignment horizontal="center" vertical="center" wrapText="1"/>
    </xf>
    <xf numFmtId="9" fontId="6" fillId="0" borderId="23" xfId="0" applyNumberFormat="1" applyFont="1" applyBorder="1" applyAlignment="1">
      <alignment horizontal="center" vertical="center" wrapText="1"/>
    </xf>
    <xf numFmtId="0" fontId="6" fillId="0" borderId="42" xfId="0" applyFont="1" applyBorder="1" applyAlignment="1">
      <alignment horizontal="center" vertical="center" wrapText="1"/>
    </xf>
    <xf numFmtId="0" fontId="2" fillId="0" borderId="69" xfId="0" applyFont="1" applyBorder="1" applyAlignment="1">
      <alignment horizontal="right" vertical="center" wrapText="1"/>
    </xf>
    <xf numFmtId="171" fontId="2" fillId="0" borderId="0" xfId="5" applyNumberFormat="1" applyFont="1" applyAlignment="1">
      <alignment horizontal="center" vertical="center"/>
    </xf>
    <xf numFmtId="0" fontId="2" fillId="6" borderId="0" xfId="0" applyFont="1" applyFill="1" applyBorder="1" applyAlignment="1">
      <alignment horizontal="center" vertical="center"/>
    </xf>
    <xf numFmtId="0" fontId="3" fillId="0" borderId="4" xfId="0" applyFont="1" applyBorder="1" applyAlignment="1">
      <alignment horizontal="justify" vertical="center" wrapText="1"/>
    </xf>
    <xf numFmtId="0" fontId="21" fillId="0" borderId="0" xfId="0" applyFont="1" applyAlignment="1">
      <alignment vertical="center"/>
    </xf>
    <xf numFmtId="41" fontId="3" fillId="0" borderId="10" xfId="1" applyFont="1" applyBorder="1" applyAlignment="1">
      <alignment horizontal="center" vertical="center" wrapText="1"/>
    </xf>
    <xf numFmtId="0" fontId="3" fillId="0" borderId="7" xfId="0" applyFont="1" applyBorder="1" applyAlignment="1">
      <alignment horizontal="justify" vertical="center" wrapText="1"/>
    </xf>
    <xf numFmtId="41" fontId="3" fillId="0" borderId="7" xfId="1" applyFont="1" applyBorder="1" applyAlignment="1">
      <alignment horizontal="center" vertical="center" wrapText="1"/>
    </xf>
    <xf numFmtId="0" fontId="22" fillId="0" borderId="10" xfId="0" applyFont="1" applyFill="1" applyBorder="1" applyAlignment="1">
      <alignment horizontal="justify" vertical="center" wrapText="1"/>
    </xf>
    <xf numFmtId="9" fontId="3" fillId="0" borderId="7" xfId="1" applyNumberFormat="1" applyFont="1" applyBorder="1" applyAlignment="1">
      <alignment horizontal="center" vertical="center" wrapText="1"/>
    </xf>
    <xf numFmtId="0" fontId="22" fillId="6" borderId="10" xfId="0" applyFont="1" applyFill="1" applyBorder="1" applyAlignment="1">
      <alignment horizontal="justify" vertical="center" wrapText="1"/>
    </xf>
    <xf numFmtId="0" fontId="22" fillId="6" borderId="11" xfId="0" applyFont="1" applyFill="1" applyBorder="1" applyAlignment="1">
      <alignment horizontal="justify" vertical="center" wrapText="1"/>
    </xf>
    <xf numFmtId="41" fontId="3" fillId="0" borderId="11" xfId="1" applyFont="1" applyBorder="1" applyAlignment="1">
      <alignment horizontal="center" vertical="center" wrapText="1"/>
    </xf>
    <xf numFmtId="0" fontId="4" fillId="0" borderId="10" xfId="0" applyFont="1" applyFill="1" applyBorder="1" applyAlignment="1">
      <alignment vertical="center" wrapText="1"/>
    </xf>
    <xf numFmtId="0" fontId="3" fillId="0" borderId="10" xfId="0" applyFont="1" applyFill="1" applyBorder="1" applyAlignment="1">
      <alignment vertical="center" wrapText="1"/>
    </xf>
    <xf numFmtId="0" fontId="24" fillId="4" borderId="10" xfId="0" applyFont="1" applyFill="1" applyBorder="1" applyAlignment="1">
      <alignment horizontal="center" vertical="center" wrapText="1"/>
    </xf>
    <xf numFmtId="0" fontId="25" fillId="0" borderId="10" xfId="0" applyFont="1" applyBorder="1" applyAlignment="1">
      <alignment horizontal="justify" vertical="center"/>
    </xf>
    <xf numFmtId="171" fontId="3" fillId="0" borderId="0" xfId="5" applyNumberFormat="1" applyFont="1" applyAlignment="1">
      <alignment horizontal="center" vertical="center"/>
    </xf>
    <xf numFmtId="0" fontId="4" fillId="0" borderId="62" xfId="0" applyFont="1" applyBorder="1" applyAlignment="1">
      <alignment horizontal="left" vertical="center" wrapText="1"/>
    </xf>
    <xf numFmtId="0" fontId="4" fillId="0" borderId="4" xfId="0" applyFont="1" applyBorder="1" applyAlignment="1">
      <alignment horizontal="center" vertical="center" wrapText="1"/>
    </xf>
    <xf numFmtId="0" fontId="4" fillId="0" borderId="10" xfId="0" applyFont="1" applyBorder="1" applyAlignment="1">
      <alignment horizontal="left" vertical="center" wrapText="1"/>
    </xf>
    <xf numFmtId="0" fontId="4" fillId="0" borderId="10" xfId="0" applyFont="1" applyBorder="1" applyAlignment="1">
      <alignment horizontal="center" vertical="center" wrapText="1"/>
    </xf>
    <xf numFmtId="0" fontId="4" fillId="0" borderId="19" xfId="0" applyFont="1" applyBorder="1" applyAlignment="1">
      <alignment horizontal="center" vertical="center" wrapText="1"/>
    </xf>
    <xf numFmtId="9" fontId="4" fillId="0" borderId="10" xfId="2" applyFont="1" applyBorder="1" applyAlignment="1">
      <alignment horizontal="center" vertical="center" wrapText="1"/>
    </xf>
    <xf numFmtId="9" fontId="4" fillId="0" borderId="19" xfId="2" applyFont="1" applyBorder="1" applyAlignment="1">
      <alignment horizontal="center" vertical="center" wrapText="1"/>
    </xf>
    <xf numFmtId="0" fontId="4" fillId="0" borderId="6" xfId="0" applyFont="1" applyBorder="1" applyAlignment="1">
      <alignment horizontal="left" vertical="center" wrapText="1"/>
    </xf>
    <xf numFmtId="0" fontId="4" fillId="0" borderId="6" xfId="0"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4" fillId="0" borderId="21" xfId="0" applyFont="1" applyBorder="1" applyAlignment="1">
      <alignment horizontal="center" vertical="center" wrapText="1"/>
    </xf>
    <xf numFmtId="9" fontId="4" fillId="0" borderId="6" xfId="2" applyFont="1" applyBorder="1" applyAlignment="1">
      <alignment horizontal="center" vertical="center" wrapText="1"/>
    </xf>
    <xf numFmtId="9" fontId="4" fillId="0" borderId="18" xfId="2" applyFont="1" applyBorder="1" applyAlignment="1">
      <alignment horizontal="center" vertical="center" wrapText="1"/>
    </xf>
    <xf numFmtId="0" fontId="4" fillId="0" borderId="4" xfId="0" applyFont="1" applyBorder="1" applyAlignment="1">
      <alignment horizontal="left" vertical="center" wrapText="1"/>
    </xf>
    <xf numFmtId="0" fontId="4" fillId="0" borderId="4" xfId="0" applyNumberFormat="1" applyFont="1" applyBorder="1" applyAlignment="1">
      <alignment horizontal="center" vertical="center" wrapText="1"/>
    </xf>
    <xf numFmtId="0" fontId="4" fillId="0" borderId="12" xfId="0" applyNumberFormat="1" applyFont="1" applyBorder="1" applyAlignment="1">
      <alignment horizontal="center" vertical="center" wrapText="1"/>
    </xf>
    <xf numFmtId="0" fontId="4" fillId="0" borderId="21" xfId="0" applyNumberFormat="1" applyFont="1" applyBorder="1" applyAlignment="1">
      <alignment horizontal="center" vertical="center" wrapText="1"/>
    </xf>
    <xf numFmtId="0" fontId="4" fillId="0" borderId="10" xfId="2" applyNumberFormat="1" applyFont="1" applyBorder="1" applyAlignment="1">
      <alignment horizontal="center" vertical="center" wrapText="1"/>
    </xf>
    <xf numFmtId="0" fontId="4" fillId="0" borderId="19" xfId="2" applyNumberFormat="1" applyFont="1" applyBorder="1" applyAlignment="1">
      <alignment horizontal="center" vertical="center" wrapText="1"/>
    </xf>
    <xf numFmtId="0" fontId="4" fillId="0" borderId="6" xfId="2" applyNumberFormat="1" applyFont="1" applyBorder="1" applyAlignment="1">
      <alignment horizontal="center" vertical="center" wrapText="1"/>
    </xf>
    <xf numFmtId="0" fontId="4" fillId="0" borderId="18" xfId="2"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12" xfId="0" applyNumberFormat="1" applyFont="1" applyBorder="1" applyAlignment="1">
      <alignment horizontal="center" vertical="center" wrapText="1"/>
    </xf>
    <xf numFmtId="3" fontId="4" fillId="0" borderId="21" xfId="0" applyNumberFormat="1" applyFont="1" applyBorder="1" applyAlignment="1">
      <alignment horizontal="center" vertical="center" wrapText="1"/>
    </xf>
    <xf numFmtId="0" fontId="4" fillId="0" borderId="10" xfId="0" applyFont="1" applyBorder="1" applyAlignment="1">
      <alignment vertical="center" wrapText="1"/>
    </xf>
    <xf numFmtId="0" fontId="4" fillId="0" borderId="6" xfId="0" applyFont="1" applyBorder="1" applyAlignment="1">
      <alignment vertical="center" wrapText="1"/>
    </xf>
    <xf numFmtId="0" fontId="4" fillId="0"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0" borderId="15" xfId="0" applyFont="1" applyBorder="1" applyAlignment="1">
      <alignment horizontal="left" vertical="center" wrapText="1"/>
    </xf>
    <xf numFmtId="0" fontId="4" fillId="0" borderId="15" xfId="0" applyFont="1" applyBorder="1" applyAlignment="1">
      <alignment horizontal="center" vertical="center" wrapText="1"/>
    </xf>
    <xf numFmtId="0" fontId="4" fillId="0" borderId="53" xfId="0" applyFont="1" applyBorder="1" applyAlignment="1">
      <alignment horizontal="center" vertical="center" wrapText="1"/>
    </xf>
    <xf numFmtId="166" fontId="3" fillId="0" borderId="54" xfId="0" applyNumberFormat="1" applyFont="1" applyBorder="1" applyAlignment="1">
      <alignment horizontal="center" vertical="center"/>
    </xf>
    <xf numFmtId="0" fontId="4" fillId="0" borderId="11" xfId="0" applyFont="1" applyBorder="1" applyAlignment="1">
      <alignment horizontal="left" vertical="center" wrapText="1"/>
    </xf>
    <xf numFmtId="0" fontId="4" fillId="0" borderId="11" xfId="2" applyNumberFormat="1" applyFont="1" applyBorder="1" applyAlignment="1">
      <alignment horizontal="center" vertical="center" wrapText="1"/>
    </xf>
    <xf numFmtId="0" fontId="4" fillId="0" borderId="20" xfId="2" applyNumberFormat="1" applyFont="1" applyBorder="1" applyAlignment="1">
      <alignment horizontal="center" vertical="center" wrapText="1"/>
    </xf>
    <xf numFmtId="9" fontId="4" fillId="0" borderId="11" xfId="2" applyFont="1" applyBorder="1" applyAlignment="1">
      <alignment horizontal="center" vertical="center" wrapText="1"/>
    </xf>
    <xf numFmtId="9" fontId="4" fillId="0" borderId="20" xfId="2" applyFont="1" applyBorder="1" applyAlignment="1">
      <alignment horizontal="center" vertical="center" wrapText="1"/>
    </xf>
    <xf numFmtId="9" fontId="4" fillId="0" borderId="4" xfId="2" applyFont="1" applyBorder="1" applyAlignment="1">
      <alignment horizontal="center" vertical="center" wrapText="1"/>
    </xf>
    <xf numFmtId="9" fontId="4" fillId="0" borderId="12" xfId="2" applyFont="1" applyBorder="1" applyAlignment="1">
      <alignment horizontal="center" vertical="center" wrapText="1"/>
    </xf>
    <xf numFmtId="9" fontId="4" fillId="0" borderId="21" xfId="2" applyFont="1" applyBorder="1" applyAlignment="1">
      <alignment horizontal="center" vertical="center" wrapText="1"/>
    </xf>
    <xf numFmtId="0" fontId="4" fillId="0" borderId="3" xfId="0" applyFont="1" applyFill="1" applyBorder="1" applyAlignment="1">
      <alignment vertical="center" wrapText="1"/>
    </xf>
    <xf numFmtId="0" fontId="4" fillId="4" borderId="4" xfId="0" applyFont="1" applyFill="1" applyBorder="1" applyAlignment="1">
      <alignment vertical="center" wrapText="1"/>
    </xf>
    <xf numFmtId="0" fontId="5" fillId="0" borderId="0" xfId="0" applyFont="1" applyBorder="1" applyAlignment="1">
      <alignment horizontal="left" vertical="center" wrapText="1"/>
    </xf>
    <xf numFmtId="0" fontId="5" fillId="0" borderId="0" xfId="2" applyNumberFormat="1" applyFont="1" applyBorder="1" applyAlignment="1">
      <alignment horizontal="center" vertical="center" wrapText="1"/>
    </xf>
    <xf numFmtId="9" fontId="5" fillId="0" borderId="0" xfId="2" applyFont="1" applyBorder="1" applyAlignment="1">
      <alignment horizontal="center" vertical="center" wrapText="1"/>
    </xf>
    <xf numFmtId="0" fontId="26"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center" vertical="center"/>
    </xf>
    <xf numFmtId="3" fontId="27" fillId="0" borderId="0" xfId="0" applyNumberFormat="1" applyFont="1" applyFill="1" applyBorder="1" applyAlignment="1">
      <alignment horizontal="center" vertical="center"/>
    </xf>
    <xf numFmtId="171" fontId="15" fillId="0" borderId="0" xfId="5" applyNumberFormat="1" applyFont="1" applyAlignment="1">
      <alignment vertical="center"/>
    </xf>
    <xf numFmtId="0" fontId="28" fillId="0" borderId="0" xfId="0" applyFont="1"/>
    <xf numFmtId="2" fontId="10" fillId="0" borderId="0" xfId="0" applyNumberFormat="1" applyFont="1" applyFill="1" applyBorder="1" applyAlignment="1">
      <alignment horizontal="center" vertical="center"/>
    </xf>
    <xf numFmtId="0" fontId="10" fillId="0" borderId="0" xfId="0" applyFont="1" applyFill="1" applyBorder="1" applyAlignment="1">
      <alignment horizontal="left" vertical="center"/>
    </xf>
    <xf numFmtId="0" fontId="10" fillId="3" borderId="6"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29" fillId="0" borderId="4" xfId="0" applyFont="1" applyBorder="1" applyAlignment="1">
      <alignment horizontal="left" vertical="center" wrapText="1"/>
    </xf>
    <xf numFmtId="0" fontId="29" fillId="0" borderId="4" xfId="0" applyFont="1" applyBorder="1" applyAlignment="1">
      <alignment horizontal="center" vertical="center" wrapText="1"/>
    </xf>
    <xf numFmtId="0" fontId="29" fillId="0" borderId="62" xfId="0" applyFont="1" applyBorder="1" applyAlignment="1">
      <alignment horizontal="center" vertical="center" wrapText="1"/>
    </xf>
    <xf numFmtId="0" fontId="29" fillId="0" borderId="10" xfId="0" applyFont="1" applyBorder="1" applyAlignment="1">
      <alignment horizontal="left" vertical="center" wrapText="1"/>
    </xf>
    <xf numFmtId="0" fontId="29" fillId="0" borderId="10" xfId="0" applyFont="1" applyBorder="1" applyAlignment="1">
      <alignment horizontal="center" vertical="center" wrapText="1"/>
    </xf>
    <xf numFmtId="0" fontId="29" fillId="0" borderId="23" xfId="0" applyFont="1" applyBorder="1" applyAlignment="1">
      <alignment horizontal="center" vertical="center" wrapText="1"/>
    </xf>
    <xf numFmtId="0" fontId="15" fillId="0" borderId="10" xfId="0" applyFont="1" applyBorder="1" applyAlignment="1">
      <alignment horizontal="left" vertical="center" wrapText="1"/>
    </xf>
    <xf numFmtId="0" fontId="29" fillId="0" borderId="6" xfId="0" applyFont="1" applyBorder="1" applyAlignment="1">
      <alignment horizontal="left" vertical="center" wrapText="1"/>
    </xf>
    <xf numFmtId="0" fontId="29" fillId="0" borderId="6" xfId="0" applyFont="1" applyBorder="1" applyAlignment="1">
      <alignment horizontal="center" vertical="center" wrapText="1"/>
    </xf>
    <xf numFmtId="0" fontId="29" fillId="0" borderId="68"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6" xfId="0" applyFont="1" applyBorder="1" applyAlignment="1">
      <alignment horizontal="left" vertical="center" wrapText="1"/>
    </xf>
    <xf numFmtId="0" fontId="15" fillId="0" borderId="6" xfId="0" applyFont="1" applyBorder="1" applyAlignment="1">
      <alignment horizontal="center" vertical="center" wrapText="1"/>
    </xf>
    <xf numFmtId="0" fontId="15" fillId="0" borderId="68" xfId="0" applyFont="1" applyBorder="1" applyAlignment="1">
      <alignment horizontal="center" vertical="center" wrapText="1"/>
    </xf>
    <xf numFmtId="0" fontId="15" fillId="0" borderId="4" xfId="0" applyFont="1" applyBorder="1" applyAlignment="1">
      <alignment horizontal="left" vertical="center" wrapText="1"/>
    </xf>
    <xf numFmtId="9" fontId="29" fillId="0" borderId="4" xfId="0" applyNumberFormat="1" applyFont="1" applyBorder="1" applyAlignment="1">
      <alignment horizontal="center" vertical="center" wrapText="1"/>
    </xf>
    <xf numFmtId="9" fontId="29" fillId="0" borderId="10" xfId="0" applyNumberFormat="1" applyFont="1" applyBorder="1" applyAlignment="1">
      <alignment horizontal="center" vertical="center" wrapText="1"/>
    </xf>
    <xf numFmtId="9" fontId="29" fillId="0" borderId="23" xfId="0" applyNumberFormat="1" applyFont="1" applyBorder="1" applyAlignment="1">
      <alignment horizontal="center" vertical="center" wrapText="1"/>
    </xf>
    <xf numFmtId="9" fontId="29" fillId="0" borderId="6" xfId="0" applyNumberFormat="1" applyFont="1" applyBorder="1" applyAlignment="1">
      <alignment horizontal="center" vertical="center" wrapText="1"/>
    </xf>
    <xf numFmtId="9" fontId="29" fillId="0" borderId="68" xfId="0" applyNumberFormat="1" applyFont="1" applyBorder="1" applyAlignment="1">
      <alignment horizontal="center" vertical="center" wrapText="1"/>
    </xf>
    <xf numFmtId="164" fontId="29" fillId="0" borderId="10" xfId="0" applyNumberFormat="1" applyFont="1" applyBorder="1" applyAlignment="1">
      <alignment horizontal="center" vertical="center" wrapText="1"/>
    </xf>
    <xf numFmtId="164" fontId="29" fillId="0" borderId="23" xfId="0" applyNumberFormat="1" applyFont="1" applyBorder="1" applyAlignment="1">
      <alignment horizontal="center" vertical="center" wrapText="1"/>
    </xf>
    <xf numFmtId="0" fontId="15" fillId="0" borderId="11" xfId="0" applyFont="1" applyBorder="1" applyAlignment="1">
      <alignment horizontal="left" vertical="center" wrapText="1"/>
    </xf>
    <xf numFmtId="0" fontId="29" fillId="0" borderId="11" xfId="0" applyFont="1" applyBorder="1" applyAlignment="1">
      <alignment horizontal="left" vertical="center" wrapText="1"/>
    </xf>
    <xf numFmtId="0" fontId="29" fillId="0" borderId="11"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15" xfId="0" applyFont="1" applyBorder="1" applyAlignment="1">
      <alignment horizontal="left" vertical="center" wrapText="1"/>
    </xf>
    <xf numFmtId="171" fontId="15" fillId="0" borderId="10" xfId="5" applyNumberFormat="1" applyFont="1" applyBorder="1" applyAlignment="1">
      <alignment vertical="center"/>
    </xf>
    <xf numFmtId="3" fontId="15" fillId="0" borderId="4" xfId="0" applyNumberFormat="1" applyFont="1" applyBorder="1" applyAlignment="1">
      <alignment horizontal="center" vertical="center" wrapText="1"/>
    </xf>
    <xf numFmtId="3" fontId="15" fillId="0" borderId="62" xfId="0" applyNumberFormat="1" applyFont="1" applyBorder="1" applyAlignment="1">
      <alignment horizontal="center" vertical="center" wrapText="1"/>
    </xf>
    <xf numFmtId="3" fontId="29" fillId="0" borderId="10" xfId="0" applyNumberFormat="1" applyFont="1" applyBorder="1" applyAlignment="1">
      <alignment horizontal="center" vertical="center" wrapText="1"/>
    </xf>
    <xf numFmtId="3" fontId="29" fillId="0" borderId="23" xfId="0" applyNumberFormat="1" applyFont="1" applyBorder="1" applyAlignment="1">
      <alignment horizontal="center" vertical="center" wrapText="1"/>
    </xf>
    <xf numFmtId="9" fontId="15" fillId="0" borderId="10" xfId="0" applyNumberFormat="1" applyFont="1" applyBorder="1" applyAlignment="1">
      <alignment horizontal="center" vertical="center" wrapText="1"/>
    </xf>
    <xf numFmtId="9" fontId="15" fillId="0" borderId="23" xfId="0" applyNumberFormat="1" applyFont="1" applyBorder="1" applyAlignment="1">
      <alignment horizontal="center" vertical="center" wrapText="1"/>
    </xf>
    <xf numFmtId="0" fontId="15" fillId="0" borderId="11"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4" xfId="0" applyFont="1" applyFill="1" applyBorder="1" applyAlignment="1">
      <alignment horizontal="center" vertical="center" wrapText="1"/>
    </xf>
    <xf numFmtId="0" fontId="29" fillId="0" borderId="15" xfId="0" applyFont="1" applyBorder="1" applyAlignment="1">
      <alignment horizontal="center" vertical="center" wrapText="1"/>
    </xf>
    <xf numFmtId="0" fontId="29" fillId="0" borderId="70" xfId="0" applyFont="1" applyBorder="1" applyAlignment="1">
      <alignment horizontal="center" vertical="center" wrapText="1"/>
    </xf>
    <xf numFmtId="3" fontId="29" fillId="0" borderId="4" xfId="0" applyNumberFormat="1" applyFont="1" applyBorder="1" applyAlignment="1">
      <alignment horizontal="center" vertical="center" wrapText="1"/>
    </xf>
    <xf numFmtId="3" fontId="29" fillId="0" borderId="62" xfId="0" applyNumberFormat="1" applyFont="1" applyBorder="1" applyAlignment="1">
      <alignment horizontal="center" vertical="center" wrapText="1"/>
    </xf>
    <xf numFmtId="0" fontId="15" fillId="4" borderId="15" xfId="0" applyFont="1" applyFill="1" applyBorder="1" applyAlignment="1">
      <alignment horizontal="center" vertical="center" wrapText="1"/>
    </xf>
    <xf numFmtId="9" fontId="29" fillId="0" borderId="62" xfId="0" applyNumberFormat="1" applyFont="1" applyBorder="1" applyAlignment="1">
      <alignment horizontal="center" vertical="center" wrapText="1"/>
    </xf>
    <xf numFmtId="9" fontId="29" fillId="0" borderId="11" xfId="0" applyNumberFormat="1" applyFont="1" applyBorder="1" applyAlignment="1">
      <alignment horizontal="center" vertical="center" wrapText="1"/>
    </xf>
    <xf numFmtId="9" fontId="29" fillId="0" borderId="24" xfId="0" applyNumberFormat="1" applyFont="1" applyBorder="1" applyAlignment="1">
      <alignment horizontal="center" vertical="center" wrapText="1"/>
    </xf>
    <xf numFmtId="0" fontId="15" fillId="7" borderId="4" xfId="0" applyFont="1" applyFill="1" applyBorder="1" applyAlignment="1">
      <alignment horizontal="left" vertical="center" wrapText="1"/>
    </xf>
    <xf numFmtId="0" fontId="29" fillId="0" borderId="21"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7" xfId="0" applyFont="1" applyBorder="1" applyAlignment="1">
      <alignment horizontal="left" vertical="center" wrapText="1"/>
    </xf>
    <xf numFmtId="0" fontId="29" fillId="0" borderId="7" xfId="0" applyFont="1" applyBorder="1" applyAlignment="1">
      <alignment horizontal="center" vertical="center" wrapText="1"/>
    </xf>
    <xf numFmtId="0" fontId="29" fillId="0" borderId="17" xfId="0" applyFont="1" applyBorder="1" applyAlignment="1">
      <alignment horizontal="center" vertical="center" wrapText="1"/>
    </xf>
    <xf numFmtId="49" fontId="29" fillId="0" borderId="4" xfId="0" applyNumberFormat="1" applyFont="1" applyBorder="1" applyAlignment="1">
      <alignment horizontal="center" vertical="center" wrapText="1"/>
    </xf>
    <xf numFmtId="49" fontId="29" fillId="0" borderId="10" xfId="0" applyNumberFormat="1" applyFont="1" applyBorder="1" applyAlignment="1">
      <alignment horizontal="center" vertical="center" wrapText="1"/>
    </xf>
    <xf numFmtId="0" fontId="32" fillId="0" borderId="10" xfId="0" applyFont="1" applyBorder="1" applyAlignment="1">
      <alignment horizontal="left" vertical="center" wrapText="1"/>
    </xf>
    <xf numFmtId="0" fontId="32" fillId="0" borderId="11" xfId="0" applyFont="1" applyBorder="1" applyAlignment="1">
      <alignment horizontal="left" vertical="center" wrapText="1"/>
    </xf>
    <xf numFmtId="49" fontId="29" fillId="0" borderId="11" xfId="0" applyNumberFormat="1" applyFont="1" applyBorder="1" applyAlignment="1">
      <alignment horizontal="center" vertical="center" wrapText="1"/>
    </xf>
    <xf numFmtId="0" fontId="15" fillId="0" borderId="7" xfId="0" applyFont="1" applyBorder="1" applyAlignment="1">
      <alignment horizontal="left" vertical="center" wrapText="1"/>
    </xf>
    <xf numFmtId="0" fontId="29" fillId="0" borderId="42" xfId="0" applyFont="1" applyBorder="1" applyAlignment="1">
      <alignment horizontal="center" vertical="center" wrapText="1"/>
    </xf>
    <xf numFmtId="0" fontId="10" fillId="0" borderId="29" xfId="0" applyFont="1" applyBorder="1" applyAlignment="1">
      <alignment horizontal="left" vertical="center" wrapText="1"/>
    </xf>
    <xf numFmtId="0" fontId="10" fillId="0" borderId="54" xfId="0" applyFont="1" applyBorder="1" applyAlignment="1">
      <alignment horizontal="left" vertical="center" wrapText="1"/>
    </xf>
    <xf numFmtId="0" fontId="10" fillId="5" borderId="54" xfId="0" applyFont="1" applyFill="1" applyBorder="1" applyAlignment="1">
      <alignment horizontal="right" vertical="center" wrapText="1"/>
    </xf>
    <xf numFmtId="0" fontId="10" fillId="5" borderId="29" xfId="0" applyFont="1" applyFill="1" applyBorder="1" applyAlignment="1">
      <alignment horizontal="left" vertical="center" wrapText="1"/>
    </xf>
    <xf numFmtId="0" fontId="35" fillId="0" borderId="0" xfId="0" applyFont="1" applyAlignment="1">
      <alignment horizontal="center" vertical="center"/>
    </xf>
    <xf numFmtId="0" fontId="36" fillId="0" borderId="0" xfId="0" applyFont="1" applyFill="1" applyBorder="1" applyAlignment="1">
      <alignment horizontal="center" vertical="center"/>
    </xf>
    <xf numFmtId="0" fontId="2" fillId="6" borderId="0" xfId="0" applyFont="1" applyFill="1" applyAlignment="1">
      <alignment horizontal="left" vertical="center" wrapText="1"/>
    </xf>
    <xf numFmtId="0" fontId="2" fillId="6" borderId="0" xfId="0" applyFont="1" applyFill="1" applyAlignment="1">
      <alignment horizontal="center" vertical="center"/>
    </xf>
    <xf numFmtId="0" fontId="35" fillId="6" borderId="0" xfId="0" applyFont="1" applyFill="1" applyAlignment="1">
      <alignment horizontal="center" vertical="center"/>
    </xf>
    <xf numFmtId="0" fontId="0" fillId="6" borderId="0" xfId="0" applyFill="1"/>
    <xf numFmtId="0" fontId="3" fillId="6" borderId="0" xfId="0" applyFont="1" applyFill="1" applyAlignment="1">
      <alignment horizontal="left" vertical="center" wrapText="1"/>
    </xf>
    <xf numFmtId="0" fontId="3" fillId="6" borderId="0" xfId="0" applyFont="1" applyFill="1" applyAlignment="1">
      <alignment horizontal="center" vertical="center"/>
    </xf>
    <xf numFmtId="0" fontId="2" fillId="3" borderId="1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15" fillId="5" borderId="83" xfId="0" applyFont="1" applyFill="1" applyBorder="1" applyAlignment="1">
      <alignment horizontal="center" vertical="center" wrapText="1"/>
    </xf>
    <xf numFmtId="0" fontId="4" fillId="0" borderId="55" xfId="0" applyFont="1" applyBorder="1" applyAlignment="1">
      <alignment horizontal="center" vertical="center" wrapText="1"/>
    </xf>
    <xf numFmtId="0" fontId="4" fillId="0" borderId="23" xfId="0" applyFont="1" applyBorder="1" applyAlignment="1">
      <alignment horizontal="center" vertical="center" wrapText="1"/>
    </xf>
    <xf numFmtId="9" fontId="4" fillId="0" borderId="23" xfId="2" applyFont="1" applyBorder="1" applyAlignment="1">
      <alignment horizontal="center" vertical="center" wrapText="1"/>
    </xf>
    <xf numFmtId="0" fontId="4" fillId="0" borderId="68" xfId="0" applyFont="1" applyBorder="1" applyAlignment="1">
      <alignment horizontal="center" vertical="center" wrapText="1"/>
    </xf>
    <xf numFmtId="0" fontId="2" fillId="3" borderId="24"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3" fillId="0" borderId="10" xfId="0" applyFont="1" applyBorder="1" applyAlignment="1">
      <alignment vertical="center"/>
    </xf>
    <xf numFmtId="0" fontId="3" fillId="0" borderId="10" xfId="0" applyFont="1" applyBorder="1" applyAlignment="1">
      <alignment horizontal="center" vertical="center" wrapText="1"/>
    </xf>
    <xf numFmtId="0" fontId="15" fillId="4" borderId="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4" fillId="0" borderId="11" xfId="0" applyFont="1" applyFill="1" applyBorder="1" applyAlignment="1">
      <alignment vertical="center" wrapText="1"/>
    </xf>
    <xf numFmtId="0" fontId="2" fillId="0" borderId="54" xfId="0" applyFont="1" applyBorder="1" applyAlignment="1">
      <alignment horizontal="left" vertical="center" wrapText="1"/>
    </xf>
    <xf numFmtId="0" fontId="3" fillId="0" borderId="7" xfId="0" applyFont="1" applyBorder="1" applyAlignment="1">
      <alignment horizontal="justify" vertical="center"/>
    </xf>
    <xf numFmtId="9" fontId="3" fillId="0" borderId="7" xfId="0" applyNumberFormat="1" applyFont="1" applyBorder="1" applyAlignment="1">
      <alignment horizontal="center" vertical="center" wrapText="1"/>
    </xf>
    <xf numFmtId="0" fontId="21" fillId="0" borderId="10" xfId="0" applyFont="1" applyBorder="1" applyAlignment="1">
      <alignment horizontal="justify" vertical="center" wrapText="1"/>
    </xf>
    <xf numFmtId="0" fontId="2" fillId="0" borderId="14" xfId="0" applyFont="1" applyFill="1" applyBorder="1" applyAlignment="1">
      <alignment vertical="center" wrapText="1"/>
    </xf>
    <xf numFmtId="0" fontId="34" fillId="0" borderId="53" xfId="0" applyFont="1" applyBorder="1" applyAlignment="1">
      <alignment vertical="center"/>
    </xf>
    <xf numFmtId="0" fontId="2" fillId="0" borderId="44" xfId="0" applyFont="1" applyBorder="1" applyAlignment="1">
      <alignment horizontal="center" vertical="center" wrapText="1"/>
    </xf>
    <xf numFmtId="171" fontId="2" fillId="0" borderId="0" xfId="0" applyNumberFormat="1" applyFont="1" applyAlignment="1">
      <alignment vertical="center"/>
    </xf>
    <xf numFmtId="171" fontId="10" fillId="0" borderId="54" xfId="5" applyNumberFormat="1" applyFont="1" applyBorder="1" applyAlignment="1">
      <alignment vertical="center"/>
    </xf>
    <xf numFmtId="165" fontId="34" fillId="0" borderId="54" xfId="0" applyNumberFormat="1" applyFont="1" applyBorder="1"/>
    <xf numFmtId="0" fontId="4" fillId="3" borderId="15" xfId="0" applyFont="1" applyFill="1" applyBorder="1" applyAlignment="1">
      <alignment horizontal="center" vertical="center" wrapText="1"/>
    </xf>
    <xf numFmtId="0" fontId="4" fillId="3" borderId="4" xfId="0" applyFont="1" applyFill="1" applyBorder="1" applyAlignment="1">
      <alignment vertical="center" wrapText="1"/>
    </xf>
    <xf numFmtId="0" fontId="3" fillId="0" borderId="8" xfId="0" applyFont="1" applyBorder="1" applyAlignment="1">
      <alignment horizontal="left" vertical="center" wrapText="1"/>
    </xf>
    <xf numFmtId="0" fontId="3" fillId="0" borderId="37"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6" fillId="0" borderId="7"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7" xfId="0" applyFont="1" applyBorder="1" applyAlignment="1">
      <alignment horizontal="left" vertical="center" wrapText="1"/>
    </xf>
    <xf numFmtId="0" fontId="3" fillId="0" borderId="1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9" fontId="6" fillId="0" borderId="10"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7"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3" fillId="0" borderId="15" xfId="0" applyFont="1" applyBorder="1" applyAlignment="1">
      <alignment horizontal="left" vertical="center" wrapText="1"/>
    </xf>
    <xf numFmtId="0" fontId="3" fillId="0" borderId="1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Fill="1" applyBorder="1" applyAlignment="1">
      <alignment vertical="center" wrapText="1"/>
    </xf>
    <xf numFmtId="0" fontId="3" fillId="0" borderId="8" xfId="0" applyFont="1" applyFill="1" applyBorder="1" applyAlignment="1">
      <alignment horizontal="justify" vertical="center" wrapText="1"/>
    </xf>
    <xf numFmtId="1" fontId="6" fillId="0" borderId="11" xfId="0" applyNumberFormat="1" applyFont="1" applyBorder="1" applyAlignment="1">
      <alignment horizontal="center" vertical="center" wrapText="1"/>
    </xf>
    <xf numFmtId="0" fontId="3" fillId="0" borderId="10" xfId="0" applyFont="1" applyFill="1" applyBorder="1" applyAlignment="1">
      <alignment horizontal="justify" vertical="center" wrapText="1"/>
    </xf>
    <xf numFmtId="0" fontId="3" fillId="0" borderId="11" xfId="0" applyFont="1" applyFill="1" applyBorder="1" applyAlignment="1">
      <alignment horizontal="justify" vertical="center" wrapText="1"/>
    </xf>
    <xf numFmtId="0" fontId="3" fillId="0" borderId="7" xfId="0" applyFont="1" applyBorder="1" applyAlignment="1">
      <alignment vertical="center" wrapText="1"/>
    </xf>
    <xf numFmtId="1" fontId="6" fillId="0" borderId="10" xfId="0" applyNumberFormat="1" applyFont="1" applyBorder="1" applyAlignment="1">
      <alignment horizontal="center" vertical="center" wrapText="1"/>
    </xf>
    <xf numFmtId="0" fontId="0" fillId="0" borderId="10" xfId="0" applyBorder="1"/>
    <xf numFmtId="0" fontId="0" fillId="0" borderId="11" xfId="0" applyBorder="1"/>
    <xf numFmtId="173" fontId="3" fillId="0" borderId="10" xfId="5" applyNumberFormat="1" applyFont="1" applyBorder="1" applyAlignment="1">
      <alignment vertical="center"/>
    </xf>
    <xf numFmtId="9" fontId="6" fillId="2" borderId="10" xfId="0" applyNumberFormat="1" applyFont="1" applyFill="1" applyBorder="1" applyAlignment="1">
      <alignment horizontal="center" vertical="center" wrapText="1"/>
    </xf>
    <xf numFmtId="9" fontId="6" fillId="0" borderId="10"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3" fillId="0" borderId="10" xfId="0" applyFont="1" applyBorder="1" applyAlignment="1">
      <alignment horizontal="left" vertical="center" wrapText="1"/>
    </xf>
    <xf numFmtId="0" fontId="6" fillId="0" borderId="11" xfId="0" applyFont="1" applyBorder="1" applyAlignment="1">
      <alignment horizontal="left" vertical="center" wrapText="1"/>
    </xf>
    <xf numFmtId="0" fontId="2" fillId="0" borderId="26" xfId="0" applyFont="1" applyBorder="1" applyAlignment="1">
      <alignment wrapText="1"/>
    </xf>
    <xf numFmtId="0" fontId="2" fillId="0" borderId="96" xfId="0" applyFont="1" applyBorder="1" applyAlignment="1">
      <alignment horizontal="center" vertical="center" wrapText="1"/>
    </xf>
    <xf numFmtId="0" fontId="3" fillId="2" borderId="10" xfId="0" applyFont="1" applyFill="1" applyBorder="1" applyAlignment="1">
      <alignment vertical="center" wrapText="1"/>
    </xf>
    <xf numFmtId="0" fontId="3" fillId="0" borderId="10"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0" xfId="0" applyFont="1" applyBorder="1" applyAlignment="1">
      <alignment horizontal="center" vertical="center"/>
    </xf>
    <xf numFmtId="9" fontId="14" fillId="0" borderId="10" xfId="0" applyNumberFormat="1" applyFont="1" applyBorder="1" applyAlignment="1">
      <alignment horizontal="center" vertical="center"/>
    </xf>
    <xf numFmtId="0" fontId="14" fillId="0" borderId="10" xfId="0" applyFont="1" applyBorder="1" applyAlignment="1">
      <alignment horizontal="center" vertical="center"/>
    </xf>
    <xf numFmtId="0" fontId="3" fillId="0" borderId="10" xfId="0" applyFont="1" applyBorder="1" applyAlignment="1">
      <alignment wrapText="1"/>
    </xf>
    <xf numFmtId="1" fontId="14" fillId="0" borderId="10" xfId="0" applyNumberFormat="1" applyFont="1" applyBorder="1" applyAlignment="1">
      <alignment horizontal="center" vertical="center"/>
    </xf>
    <xf numFmtId="171" fontId="2" fillId="0" borderId="38" xfId="0" applyNumberFormat="1" applyFont="1" applyBorder="1"/>
    <xf numFmtId="49" fontId="6" fillId="0" borderId="11" xfId="0" applyNumberFormat="1" applyFont="1" applyBorder="1" applyAlignment="1">
      <alignment horizontal="center" vertical="center" wrapText="1"/>
    </xf>
    <xf numFmtId="168" fontId="2" fillId="0" borderId="38" xfId="0" applyNumberFormat="1" applyFont="1" applyBorder="1" applyAlignment="1">
      <alignment vertical="center"/>
    </xf>
    <xf numFmtId="0" fontId="3" fillId="0" borderId="8"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3" xfId="0" applyFont="1" applyBorder="1" applyAlignment="1">
      <alignment horizontal="center" vertical="center" wrapText="1"/>
    </xf>
    <xf numFmtId="0" fontId="15" fillId="0" borderId="10" xfId="0" applyFont="1" applyBorder="1" applyAlignment="1">
      <alignment horizontal="left" vertical="center" wrapText="1"/>
    </xf>
    <xf numFmtId="0" fontId="29" fillId="0" borderId="10" xfId="0" applyFont="1" applyBorder="1" applyAlignment="1">
      <alignment horizontal="left" vertical="center" wrapText="1"/>
    </xf>
    <xf numFmtId="0" fontId="29" fillId="0" borderId="10" xfId="0" applyFont="1" applyBorder="1" applyAlignment="1">
      <alignment horizontal="center" vertical="center" wrapText="1"/>
    </xf>
    <xf numFmtId="0" fontId="6" fillId="0" borderId="11" xfId="0" applyNumberFormat="1" applyFont="1" applyBorder="1" applyAlignment="1">
      <alignment horizontal="center" vertical="center" wrapText="1"/>
    </xf>
    <xf numFmtId="1" fontId="6" fillId="0" borderId="10" xfId="0" applyNumberFormat="1" applyFont="1" applyFill="1" applyBorder="1" applyAlignment="1">
      <alignment horizontal="center" vertical="center" wrapText="1"/>
    </xf>
    <xf numFmtId="164" fontId="3" fillId="0" borderId="10" xfId="0" applyNumberFormat="1" applyFont="1" applyBorder="1" applyAlignment="1">
      <alignment horizontal="center" wrapText="1"/>
    </xf>
    <xf numFmtId="0" fontId="3" fillId="0" borderId="10" xfId="0" applyFont="1" applyFill="1" applyBorder="1" applyAlignment="1">
      <alignment horizontal="center" vertical="center"/>
    </xf>
    <xf numFmtId="9" fontId="3" fillId="0" borderId="10" xfId="0" applyNumberFormat="1" applyFont="1" applyBorder="1" applyAlignment="1">
      <alignment horizontal="center" vertical="center"/>
    </xf>
    <xf numFmtId="9" fontId="29" fillId="0" borderId="7" xfId="0" applyNumberFormat="1" applyFont="1" applyBorder="1" applyAlignment="1">
      <alignment horizontal="center" vertical="center" wrapText="1"/>
    </xf>
    <xf numFmtId="9" fontId="29" fillId="0" borderId="42" xfId="0" applyNumberFormat="1" applyFont="1" applyBorder="1" applyAlignment="1">
      <alignment horizontal="center" vertical="center" wrapText="1"/>
    </xf>
    <xf numFmtId="0" fontId="29" fillId="2" borderId="7" xfId="0" applyFont="1" applyFill="1" applyBorder="1" applyAlignment="1">
      <alignment horizontal="left" vertical="center" wrapText="1"/>
    </xf>
    <xf numFmtId="3" fontId="29" fillId="0" borderId="7" xfId="0" applyNumberFormat="1" applyFont="1" applyBorder="1" applyAlignment="1">
      <alignment horizontal="center" vertical="center" wrapText="1"/>
    </xf>
    <xf numFmtId="3" fontId="29" fillId="0" borderId="42" xfId="0" applyNumberFormat="1" applyFont="1" applyBorder="1" applyAlignment="1">
      <alignment horizontal="center" vertical="center" wrapText="1"/>
    </xf>
    <xf numFmtId="0" fontId="15" fillId="0" borderId="10" xfId="0" applyFont="1" applyBorder="1" applyAlignment="1">
      <alignment horizontal="center" vertical="center"/>
    </xf>
    <xf numFmtId="0" fontId="15" fillId="0" borderId="8" xfId="0" applyFont="1" applyBorder="1" applyAlignment="1">
      <alignment horizontal="center" vertical="center"/>
    </xf>
    <xf numFmtId="0" fontId="15" fillId="0" borderId="22" xfId="0" applyFont="1" applyBorder="1" applyAlignment="1">
      <alignment horizontal="center" vertical="center"/>
    </xf>
    <xf numFmtId="9" fontId="15" fillId="0" borderId="10" xfId="0" applyNumberFormat="1" applyFont="1" applyBorder="1" applyAlignment="1">
      <alignment horizontal="center" vertical="center"/>
    </xf>
    <xf numFmtId="0" fontId="15" fillId="0" borderId="8" xfId="0" applyFont="1" applyBorder="1" applyAlignment="1">
      <alignment horizontal="center" vertical="center" wrapText="1"/>
    </xf>
    <xf numFmtId="9" fontId="6" fillId="2" borderId="10" xfId="0" applyNumberFormat="1" applyFont="1" applyFill="1" applyBorder="1" applyAlignment="1">
      <alignment horizontal="center" vertical="center" wrapText="1"/>
    </xf>
    <xf numFmtId="0" fontId="15" fillId="3" borderId="40" xfId="0" applyFont="1" applyFill="1" applyBorder="1" applyAlignment="1">
      <alignment horizontal="center" vertical="center" wrapText="1"/>
    </xf>
    <xf numFmtId="0" fontId="15" fillId="4" borderId="66" xfId="0" applyFont="1" applyFill="1" applyBorder="1" applyAlignment="1">
      <alignment horizontal="center" vertical="center" wrapText="1"/>
    </xf>
    <xf numFmtId="0" fontId="4" fillId="0" borderId="11" xfId="0" applyFont="1" applyBorder="1" applyAlignment="1">
      <alignment horizontal="left" vertical="center" wrapText="1"/>
    </xf>
    <xf numFmtId="9" fontId="6" fillId="2" borderId="6" xfId="0" applyNumberFormat="1" applyFont="1" applyFill="1" applyBorder="1" applyAlignment="1">
      <alignment horizontal="center" vertical="center" wrapText="1"/>
    </xf>
    <xf numFmtId="0" fontId="2" fillId="0" borderId="29" xfId="0" applyFont="1" applyBorder="1" applyAlignment="1">
      <alignment horizontal="center" vertical="center" wrapText="1"/>
    </xf>
    <xf numFmtId="166" fontId="2" fillId="0" borderId="38" xfId="0" applyNumberFormat="1" applyFont="1" applyBorder="1" applyAlignment="1">
      <alignment vertical="center"/>
    </xf>
    <xf numFmtId="9" fontId="6" fillId="2" borderId="4" xfId="0" applyNumberFormat="1" applyFont="1" applyFill="1" applyBorder="1" applyAlignment="1">
      <alignment horizontal="center" vertical="center" wrapText="1"/>
    </xf>
    <xf numFmtId="9" fontId="6" fillId="2" borderId="12" xfId="0" applyNumberFormat="1" applyFont="1" applyFill="1" applyBorder="1" applyAlignment="1">
      <alignment horizontal="center" vertical="center" wrapText="1"/>
    </xf>
    <xf numFmtId="9" fontId="6" fillId="2" borderId="28" xfId="0" applyNumberFormat="1"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6" fillId="2" borderId="10" xfId="0" applyFont="1" applyFill="1" applyBorder="1" applyAlignment="1">
      <alignment vertical="center" wrapText="1"/>
    </xf>
    <xf numFmtId="0" fontId="6" fillId="2" borderId="8" xfId="0" applyFont="1" applyFill="1" applyBorder="1" applyAlignment="1">
      <alignment vertical="center" wrapText="1"/>
    </xf>
    <xf numFmtId="0" fontId="6" fillId="2" borderId="7" xfId="0" applyFont="1" applyFill="1" applyBorder="1" applyAlignment="1">
      <alignment vertical="center" wrapText="1"/>
    </xf>
    <xf numFmtId="9" fontId="0" fillId="0" borderId="0" xfId="0" applyNumberFormat="1" applyAlignment="1">
      <alignment horizontal="center" vertical="center"/>
    </xf>
    <xf numFmtId="0" fontId="15" fillId="0" borderId="7" xfId="0" applyFont="1" applyFill="1" applyBorder="1" applyAlignment="1">
      <alignment horizontal="left" vertical="center" wrapText="1"/>
    </xf>
    <xf numFmtId="0" fontId="15" fillId="0" borderId="7" xfId="0" applyFont="1" applyFill="1" applyBorder="1" applyAlignment="1">
      <alignment horizontal="center" vertical="center"/>
    </xf>
    <xf numFmtId="171" fontId="15" fillId="0" borderId="7" xfId="5" applyNumberFormat="1" applyFont="1" applyBorder="1" applyAlignment="1">
      <alignment vertical="center"/>
    </xf>
    <xf numFmtId="0" fontId="29" fillId="6" borderId="10" xfId="0" applyFont="1" applyFill="1" applyBorder="1" applyAlignment="1">
      <alignment horizontal="left" vertical="center" wrapText="1"/>
    </xf>
    <xf numFmtId="0" fontId="15" fillId="6" borderId="16" xfId="0" applyFont="1" applyFill="1" applyBorder="1" applyAlignment="1">
      <alignment vertical="center" wrapText="1"/>
    </xf>
    <xf numFmtId="9" fontId="15" fillId="6" borderId="11" xfId="2" applyFont="1" applyFill="1" applyBorder="1" applyAlignment="1">
      <alignment horizontal="center" vertical="center" wrapText="1"/>
    </xf>
    <xf numFmtId="170" fontId="15" fillId="6" borderId="11" xfId="2" applyNumberFormat="1" applyFont="1" applyFill="1" applyBorder="1" applyAlignment="1">
      <alignment horizontal="center" vertical="center" wrapText="1"/>
    </xf>
    <xf numFmtId="170" fontId="15" fillId="6" borderId="20" xfId="2" applyNumberFormat="1" applyFont="1" applyFill="1" applyBorder="1" applyAlignment="1">
      <alignment horizontal="center" vertical="center" wrapText="1"/>
    </xf>
    <xf numFmtId="0" fontId="15" fillId="6" borderId="5" xfId="0" applyFont="1" applyFill="1" applyBorder="1" applyAlignment="1">
      <alignment vertical="center" wrapText="1"/>
    </xf>
    <xf numFmtId="9" fontId="15" fillId="6" borderId="6" xfId="2" applyFont="1" applyFill="1" applyBorder="1" applyAlignment="1">
      <alignment vertical="center" wrapText="1"/>
    </xf>
    <xf numFmtId="170" fontId="15" fillId="6" borderId="6" xfId="2" applyNumberFormat="1" applyFont="1" applyFill="1" applyBorder="1" applyAlignment="1">
      <alignment vertical="center" wrapText="1"/>
    </xf>
    <xf numFmtId="170" fontId="15" fillId="6" borderId="18" xfId="2" applyNumberFormat="1" applyFont="1" applyFill="1" applyBorder="1" applyAlignment="1">
      <alignment vertical="center" wrapText="1"/>
    </xf>
    <xf numFmtId="0" fontId="15" fillId="6" borderId="106"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0" xfId="0" applyFont="1" applyFill="1" applyBorder="1" applyAlignment="1">
      <alignment horizontal="center" vertical="center" wrapText="1"/>
    </xf>
    <xf numFmtId="164" fontId="3" fillId="0" borderId="10" xfId="0" applyNumberFormat="1" applyFont="1" applyBorder="1" applyAlignment="1">
      <alignment horizontal="center" vertical="center" wrapText="1"/>
    </xf>
    <xf numFmtId="9" fontId="3" fillId="0" borderId="10" xfId="0" applyNumberFormat="1" applyFont="1" applyBorder="1" applyAlignment="1">
      <alignment horizontal="center" vertical="center" wrapText="1"/>
    </xf>
    <xf numFmtId="0" fontId="3" fillId="0" borderId="10" xfId="0" applyFont="1" applyBorder="1" applyAlignment="1">
      <alignment horizontal="center"/>
    </xf>
    <xf numFmtId="0" fontId="3" fillId="0" borderId="10" xfId="0" applyFont="1" applyBorder="1" applyAlignment="1">
      <alignment horizontal="center" vertical="center"/>
    </xf>
    <xf numFmtId="0" fontId="3" fillId="3" borderId="10" xfId="0" applyFont="1" applyFill="1" applyBorder="1" applyAlignment="1">
      <alignment horizontal="center" vertical="center" wrapText="1"/>
    </xf>
    <xf numFmtId="0" fontId="3" fillId="4" borderId="10" xfId="0" applyFont="1" applyFill="1" applyBorder="1" applyAlignment="1">
      <alignment horizontal="center" vertical="center" wrapText="1"/>
    </xf>
    <xf numFmtId="164" fontId="3" fillId="0" borderId="10" xfId="0" applyNumberFormat="1" applyFont="1" applyBorder="1" applyAlignment="1">
      <alignment horizontal="center"/>
    </xf>
    <xf numFmtId="0" fontId="3" fillId="3" borderId="10" xfId="0" applyFont="1" applyFill="1" applyBorder="1" applyAlignment="1">
      <alignment horizontal="center" vertical="center"/>
    </xf>
    <xf numFmtId="0" fontId="3" fillId="0" borderId="56" xfId="0" applyFont="1" applyBorder="1" applyAlignment="1">
      <alignment horizontal="center" vertical="center"/>
    </xf>
    <xf numFmtId="0" fontId="3" fillId="0" borderId="0" xfId="0" applyFont="1" applyAlignment="1">
      <alignment horizontal="center" vertical="center"/>
    </xf>
    <xf numFmtId="168" fontId="3" fillId="0" borderId="11" xfId="0" applyNumberFormat="1" applyFont="1" applyBorder="1" applyAlignment="1">
      <alignment horizontal="center" vertical="center" wrapText="1"/>
    </xf>
    <xf numFmtId="168" fontId="3" fillId="0" borderId="8" xfId="0" applyNumberFormat="1" applyFont="1" applyBorder="1" applyAlignment="1">
      <alignment horizontal="center" vertical="center" wrapText="1"/>
    </xf>
    <xf numFmtId="0" fontId="3" fillId="4" borderId="11"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0"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57" xfId="0" applyFont="1" applyFill="1" applyBorder="1" applyAlignment="1">
      <alignment horizontal="center" vertical="center" wrapText="1"/>
    </xf>
    <xf numFmtId="0" fontId="2" fillId="3" borderId="58" xfId="0" applyFont="1" applyFill="1" applyBorder="1" applyAlignment="1">
      <alignment horizontal="center" vertical="center" wrapText="1"/>
    </xf>
    <xf numFmtId="9" fontId="6" fillId="2" borderId="10" xfId="0" applyNumberFormat="1" applyFont="1" applyFill="1" applyBorder="1" applyAlignment="1">
      <alignment horizontal="center" vertical="center" wrapText="1"/>
    </xf>
    <xf numFmtId="1" fontId="6" fillId="2" borderId="10" xfId="0" applyNumberFormat="1" applyFont="1" applyFill="1" applyBorder="1" applyAlignment="1">
      <alignment horizontal="center" vertical="center" wrapText="1"/>
    </xf>
    <xf numFmtId="0" fontId="3" fillId="2" borderId="10"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7" xfId="0" applyFont="1" applyFill="1" applyBorder="1" applyAlignment="1">
      <alignment horizontal="center" vertical="center" wrapText="1"/>
    </xf>
    <xf numFmtId="169" fontId="6" fillId="2" borderId="11" xfId="0" applyNumberFormat="1" applyFont="1" applyFill="1" applyBorder="1" applyAlignment="1">
      <alignment horizontal="center" vertical="center" wrapText="1"/>
    </xf>
    <xf numFmtId="169" fontId="6" fillId="2" borderId="8" xfId="0" applyNumberFormat="1" applyFont="1" applyFill="1" applyBorder="1" applyAlignment="1">
      <alignment horizontal="center" vertical="center" wrapText="1"/>
    </xf>
    <xf numFmtId="169" fontId="6" fillId="2" borderId="7" xfId="0" applyNumberFormat="1" applyFont="1" applyFill="1" applyBorder="1" applyAlignment="1">
      <alignment horizontal="center" vertical="center" wrapText="1"/>
    </xf>
    <xf numFmtId="1" fontId="6" fillId="2" borderId="11" xfId="0" applyNumberFormat="1" applyFont="1" applyFill="1" applyBorder="1" applyAlignment="1">
      <alignment horizontal="center" vertical="center" wrapText="1"/>
    </xf>
    <xf numFmtId="1" fontId="6" fillId="2" borderId="8" xfId="0" applyNumberFormat="1" applyFont="1" applyFill="1" applyBorder="1" applyAlignment="1">
      <alignment horizontal="center" vertical="center" wrapText="1"/>
    </xf>
    <xf numFmtId="1" fontId="6" fillId="2" borderId="7"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9" fontId="6" fillId="2" borderId="11" xfId="0" applyNumberFormat="1" applyFont="1" applyFill="1" applyBorder="1" applyAlignment="1">
      <alignment horizontal="center" vertical="center" wrapText="1"/>
    </xf>
    <xf numFmtId="0" fontId="2" fillId="3" borderId="36" xfId="0" applyFont="1" applyFill="1" applyBorder="1" applyAlignment="1">
      <alignment horizontal="center" vertical="center"/>
    </xf>
    <xf numFmtId="0" fontId="2" fillId="3" borderId="37" xfId="0" applyFont="1" applyFill="1" applyBorder="1" applyAlignment="1">
      <alignment horizontal="center" vertical="center"/>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6" fillId="0" borderId="10" xfId="0" applyFont="1" applyBorder="1" applyAlignment="1">
      <alignment horizontal="center" vertical="center" wrapText="1"/>
    </xf>
    <xf numFmtId="168" fontId="3" fillId="0" borderId="11" xfId="0" applyNumberFormat="1" applyFont="1" applyBorder="1" applyAlignment="1">
      <alignment horizontal="center" vertical="center"/>
    </xf>
    <xf numFmtId="168" fontId="3" fillId="0" borderId="8" xfId="0" applyNumberFormat="1" applyFont="1" applyBorder="1" applyAlignment="1">
      <alignment horizontal="center" vertical="center"/>
    </xf>
    <xf numFmtId="168" fontId="3" fillId="0" borderId="7" xfId="0" applyNumberFormat="1" applyFont="1" applyBorder="1" applyAlignment="1">
      <alignment horizontal="center" vertical="center"/>
    </xf>
    <xf numFmtId="0" fontId="2" fillId="3" borderId="12" xfId="0" applyFont="1" applyFill="1" applyBorder="1" applyAlignment="1">
      <alignment horizontal="center" vertical="center" wrapText="1"/>
    </xf>
    <xf numFmtId="0" fontId="2" fillId="3" borderId="59"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3" fillId="0" borderId="59" xfId="0" applyFont="1" applyFill="1" applyBorder="1" applyAlignment="1">
      <alignment horizontal="center" vertical="top" wrapText="1"/>
    </xf>
    <xf numFmtId="0" fontId="3" fillId="0" borderId="60" xfId="0" applyFont="1" applyFill="1" applyBorder="1" applyAlignment="1">
      <alignment horizontal="center" vertical="top" wrapText="1"/>
    </xf>
    <xf numFmtId="0" fontId="3" fillId="0" borderId="39" xfId="0" applyFont="1" applyFill="1" applyBorder="1" applyAlignment="1">
      <alignment horizontal="center" vertical="top" wrapText="1"/>
    </xf>
    <xf numFmtId="0" fontId="3" fillId="0" borderId="11"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6" fillId="2" borderId="11" xfId="0" applyFont="1" applyFill="1" applyBorder="1" applyAlignment="1">
      <alignment horizontal="center" vertical="center" wrapText="1"/>
    </xf>
    <xf numFmtId="9" fontId="6" fillId="2" borderId="8" xfId="0" applyNumberFormat="1" applyFont="1" applyFill="1" applyBorder="1" applyAlignment="1">
      <alignment horizontal="center" vertical="center" wrapText="1"/>
    </xf>
    <xf numFmtId="9" fontId="6" fillId="2" borderId="7" xfId="0" applyNumberFormat="1" applyFont="1" applyFill="1" applyBorder="1" applyAlignment="1">
      <alignment horizontal="center" vertical="center" wrapText="1"/>
    </xf>
    <xf numFmtId="0" fontId="3" fillId="0" borderId="7" xfId="0" applyFont="1" applyBorder="1" applyAlignment="1">
      <alignment horizontal="center" vertical="center" wrapText="1"/>
    </xf>
    <xf numFmtId="167" fontId="3" fillId="0" borderId="11" xfId="5" applyFont="1" applyBorder="1" applyAlignment="1">
      <alignment horizontal="center" vertical="center"/>
    </xf>
    <xf numFmtId="167" fontId="3" fillId="0" borderId="8" xfId="5" applyFont="1" applyBorder="1" applyAlignment="1">
      <alignment horizontal="center" vertical="center"/>
    </xf>
    <xf numFmtId="167" fontId="3" fillId="0" borderId="7" xfId="5" applyFont="1" applyBorder="1" applyAlignment="1">
      <alignment horizontal="center" vertical="center"/>
    </xf>
    <xf numFmtId="173" fontId="3" fillId="0" borderId="11" xfId="5" applyNumberFormat="1" applyFont="1" applyBorder="1" applyAlignment="1">
      <alignment horizontal="center" vertical="center"/>
    </xf>
    <xf numFmtId="173" fontId="3" fillId="0" borderId="8" xfId="5" applyNumberFormat="1" applyFont="1" applyBorder="1" applyAlignment="1">
      <alignment horizontal="center" vertical="center"/>
    </xf>
    <xf numFmtId="173" fontId="3" fillId="0" borderId="7" xfId="5" applyNumberFormat="1" applyFont="1" applyBorder="1" applyAlignment="1">
      <alignment horizontal="center" vertical="center"/>
    </xf>
    <xf numFmtId="0" fontId="6" fillId="0" borderId="11" xfId="0" applyFont="1" applyBorder="1" applyAlignment="1">
      <alignment horizontal="center" vertical="center" wrapText="1"/>
    </xf>
    <xf numFmtId="0" fontId="0" fillId="0" borderId="0" xfId="0" applyAlignment="1"/>
    <xf numFmtId="0" fontId="37" fillId="0" borderId="0" xfId="0" applyFont="1" applyAlignment="1">
      <alignment horizontal="left" vertical="center"/>
    </xf>
    <xf numFmtId="0" fontId="38" fillId="0" borderId="0" xfId="0" applyFont="1" applyAlignment="1">
      <alignment horizontal="left"/>
    </xf>
    <xf numFmtId="9" fontId="6" fillId="0" borderId="10" xfId="0" applyNumberFormat="1" applyFont="1" applyBorder="1" applyAlignment="1">
      <alignment horizontal="center" vertical="center" wrapText="1"/>
    </xf>
    <xf numFmtId="168" fontId="0" fillId="0" borderId="10" xfId="0" applyNumberFormat="1" applyBorder="1" applyAlignment="1">
      <alignment horizontal="center" vertical="center" wrapText="1"/>
    </xf>
    <xf numFmtId="0" fontId="3" fillId="0" borderId="11" xfId="0" applyFont="1" applyBorder="1" applyAlignment="1">
      <alignment horizontal="left" vertical="center" wrapText="1"/>
    </xf>
    <xf numFmtId="0" fontId="3" fillId="0" borderId="8" xfId="0" applyFont="1" applyBorder="1" applyAlignment="1">
      <alignment horizontal="left" vertical="center" wrapText="1"/>
    </xf>
    <xf numFmtId="0" fontId="39" fillId="0" borderId="11"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7" xfId="0" applyFont="1" applyBorder="1" applyAlignment="1">
      <alignment horizontal="center" vertical="center" wrapText="1"/>
    </xf>
    <xf numFmtId="1" fontId="6" fillId="0" borderId="11" xfId="0" applyNumberFormat="1" applyFont="1" applyFill="1" applyBorder="1" applyAlignment="1">
      <alignment horizontal="center" vertical="center" wrapText="1"/>
    </xf>
    <xf numFmtId="1" fontId="6" fillId="0" borderId="7" xfId="0" applyNumberFormat="1" applyFont="1" applyFill="1" applyBorder="1" applyAlignment="1">
      <alignment horizontal="center" vertical="center" wrapText="1"/>
    </xf>
    <xf numFmtId="0" fontId="3" fillId="0" borderId="11" xfId="0" applyFont="1" applyBorder="1" applyAlignment="1">
      <alignment horizontal="center"/>
    </xf>
    <xf numFmtId="0" fontId="3" fillId="0" borderId="7" xfId="0" applyFont="1" applyBorder="1" applyAlignment="1">
      <alignment horizontal="center"/>
    </xf>
    <xf numFmtId="0" fontId="0" fillId="0" borderId="11" xfId="0" applyBorder="1" applyAlignment="1">
      <alignment horizontal="center" vertical="center"/>
    </xf>
    <xf numFmtId="0" fontId="0" fillId="0" borderId="7" xfId="0" applyBorder="1" applyAlignment="1">
      <alignment horizontal="center" vertical="center"/>
    </xf>
    <xf numFmtId="9" fontId="6" fillId="6" borderId="10" xfId="0" applyNumberFormat="1" applyFont="1" applyFill="1" applyBorder="1" applyAlignment="1">
      <alignment horizontal="center" vertical="center" wrapText="1"/>
    </xf>
    <xf numFmtId="0" fontId="3" fillId="6" borderId="11" xfId="2" applyNumberFormat="1" applyFont="1" applyFill="1" applyBorder="1" applyAlignment="1">
      <alignment horizontal="center" vertical="center" wrapText="1"/>
    </xf>
    <xf numFmtId="0" fontId="3" fillId="6" borderId="8" xfId="2" applyNumberFormat="1" applyFont="1" applyFill="1" applyBorder="1" applyAlignment="1">
      <alignment horizontal="center" vertical="center" wrapText="1"/>
    </xf>
    <xf numFmtId="0" fontId="3" fillId="6" borderId="7" xfId="2" applyNumberFormat="1" applyFont="1" applyFill="1" applyBorder="1" applyAlignment="1">
      <alignment horizontal="center" vertical="center" wrapText="1"/>
    </xf>
    <xf numFmtId="0" fontId="3" fillId="6" borderId="108" xfId="0" applyFont="1" applyFill="1" applyBorder="1" applyAlignment="1">
      <alignment horizontal="center" vertical="center" wrapText="1"/>
    </xf>
    <xf numFmtId="0" fontId="3" fillId="6" borderId="110" xfId="0" applyFont="1" applyFill="1" applyBorder="1" applyAlignment="1">
      <alignment horizontal="center" vertical="center" wrapText="1"/>
    </xf>
    <xf numFmtId="171" fontId="3" fillId="0" borderId="36" xfId="5" applyNumberFormat="1" applyFont="1" applyBorder="1" applyAlignment="1">
      <alignment horizontal="center" vertical="center"/>
    </xf>
    <xf numFmtId="171" fontId="3" fillId="0" borderId="37" xfId="5" applyNumberFormat="1" applyFont="1" applyBorder="1" applyAlignment="1">
      <alignment horizontal="center" vertical="center"/>
    </xf>
    <xf numFmtId="171" fontId="3" fillId="0" borderId="38" xfId="5" applyNumberFormat="1" applyFont="1" applyBorder="1" applyAlignment="1">
      <alignment horizontal="center" vertical="center"/>
    </xf>
    <xf numFmtId="0" fontId="3" fillId="0" borderId="36"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100" xfId="0" applyFont="1" applyFill="1" applyBorder="1" applyAlignment="1">
      <alignment horizontal="center" vertical="center" wrapText="1"/>
    </xf>
    <xf numFmtId="0" fontId="3" fillId="0" borderId="9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98"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96" xfId="0" applyFont="1" applyBorder="1" applyAlignment="1">
      <alignment horizontal="center" vertical="center" wrapText="1"/>
    </xf>
    <xf numFmtId="0" fontId="6" fillId="0" borderId="7" xfId="0" applyFont="1" applyBorder="1" applyAlignment="1">
      <alignment horizontal="center" vertical="center" wrapText="1"/>
    </xf>
    <xf numFmtId="0" fontId="3" fillId="6" borderId="72" xfId="0" applyFont="1" applyFill="1" applyBorder="1" applyAlignment="1">
      <alignment horizontal="center" vertical="center" wrapText="1"/>
    </xf>
    <xf numFmtId="0" fontId="3" fillId="6" borderId="82" xfId="0" applyFont="1" applyFill="1" applyBorder="1" applyAlignment="1">
      <alignment horizontal="center" vertical="center" wrapText="1"/>
    </xf>
    <xf numFmtId="9" fontId="3" fillId="6" borderId="72" xfId="2" applyFont="1" applyFill="1" applyBorder="1" applyAlignment="1">
      <alignment horizontal="center" vertical="center" wrapText="1"/>
    </xf>
    <xf numFmtId="9" fontId="6" fillId="6" borderId="82" xfId="0" applyNumberFormat="1" applyFont="1" applyFill="1" applyBorder="1" applyAlignment="1">
      <alignment horizontal="center" vertical="center" wrapText="1"/>
    </xf>
    <xf numFmtId="9" fontId="6" fillId="6" borderId="72" xfId="0" applyNumberFormat="1"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20" xfId="0" applyFont="1" applyFill="1" applyBorder="1" applyAlignment="1">
      <alignment horizontal="center" vertical="center" wrapText="1"/>
    </xf>
    <xf numFmtId="170" fontId="6" fillId="6" borderId="10" xfId="0" applyNumberFormat="1"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6" xfId="0" applyFont="1" applyFill="1" applyBorder="1" applyAlignment="1">
      <alignment horizontal="center" vertical="center" wrapText="1"/>
    </xf>
    <xf numFmtId="9" fontId="6" fillId="6" borderId="4" xfId="0" applyNumberFormat="1" applyFont="1" applyFill="1" applyBorder="1" applyAlignment="1">
      <alignment horizontal="center" vertical="center" wrapText="1"/>
    </xf>
    <xf numFmtId="9" fontId="6" fillId="6" borderId="11" xfId="0" applyNumberFormat="1" applyFont="1" applyFill="1" applyBorder="1" applyAlignment="1">
      <alignment horizontal="center" vertical="center" wrapText="1"/>
    </xf>
    <xf numFmtId="9" fontId="6" fillId="6" borderId="6" xfId="0" applyNumberFormat="1" applyFont="1" applyFill="1" applyBorder="1" applyAlignment="1">
      <alignment horizontal="center" vertical="center" wrapText="1"/>
    </xf>
    <xf numFmtId="9" fontId="6" fillId="6" borderId="21" xfId="0" applyNumberFormat="1" applyFont="1" applyFill="1" applyBorder="1" applyAlignment="1">
      <alignment horizontal="center" vertical="center" wrapText="1"/>
    </xf>
    <xf numFmtId="9" fontId="6" fillId="6" borderId="19" xfId="0" applyNumberFormat="1" applyFont="1" applyFill="1" applyBorder="1" applyAlignment="1">
      <alignment horizontal="center" vertical="center" wrapText="1"/>
    </xf>
    <xf numFmtId="9" fontId="6" fillId="6" borderId="20" xfId="0" applyNumberFormat="1" applyFont="1" applyFill="1" applyBorder="1" applyAlignment="1">
      <alignment horizontal="center" vertical="center" wrapText="1"/>
    </xf>
    <xf numFmtId="9" fontId="6" fillId="6" borderId="18" xfId="0" applyNumberFormat="1" applyFont="1" applyFill="1" applyBorder="1" applyAlignment="1">
      <alignment horizontal="center" vertical="center" wrapText="1"/>
    </xf>
    <xf numFmtId="170" fontId="6" fillId="6" borderId="23" xfId="0" applyNumberFormat="1"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81" xfId="0" applyFont="1" applyFill="1" applyBorder="1" applyAlignment="1">
      <alignment horizontal="center" vertical="center" wrapText="1"/>
    </xf>
    <xf numFmtId="0" fontId="3" fillId="0" borderId="99" xfId="0" applyFont="1" applyFill="1" applyBorder="1" applyAlignment="1">
      <alignment horizontal="center" vertical="center" wrapText="1"/>
    </xf>
    <xf numFmtId="0" fontId="3" fillId="6" borderId="73" xfId="0" applyFont="1" applyFill="1" applyBorder="1" applyAlignment="1">
      <alignment horizontal="center" vertical="center" wrapText="1"/>
    </xf>
    <xf numFmtId="0" fontId="3" fillId="6" borderId="78" xfId="0" applyFont="1" applyFill="1" applyBorder="1" applyAlignment="1">
      <alignment horizontal="center" vertical="center" wrapText="1"/>
    </xf>
    <xf numFmtId="9" fontId="6" fillId="6" borderId="73" xfId="0" applyNumberFormat="1" applyFont="1" applyFill="1" applyBorder="1" applyAlignment="1">
      <alignment horizontal="center" vertical="center" wrapText="1"/>
    </xf>
    <xf numFmtId="9" fontId="6" fillId="6" borderId="78" xfId="0" applyNumberFormat="1" applyFont="1" applyFill="1" applyBorder="1" applyAlignment="1">
      <alignment horizontal="center" vertical="center" wrapText="1"/>
    </xf>
    <xf numFmtId="0" fontId="3" fillId="6" borderId="84" xfId="0" applyFont="1" applyFill="1" applyBorder="1" applyAlignment="1">
      <alignment horizontal="center" vertical="center" wrapText="1"/>
    </xf>
    <xf numFmtId="0" fontId="3" fillId="6" borderId="75" xfId="0" applyFont="1" applyFill="1" applyBorder="1" applyAlignment="1">
      <alignment horizontal="center" vertical="center" wrapText="1"/>
    </xf>
    <xf numFmtId="0" fontId="3" fillId="6" borderId="77" xfId="0" applyFont="1" applyFill="1" applyBorder="1" applyAlignment="1">
      <alignment horizontal="center" vertical="center" wrapText="1"/>
    </xf>
    <xf numFmtId="9" fontId="6" fillId="6" borderId="101" xfId="0" applyNumberFormat="1" applyFont="1" applyFill="1" applyBorder="1" applyAlignment="1">
      <alignment horizontal="center" vertical="center" wrapText="1"/>
    </xf>
    <xf numFmtId="9" fontId="6" fillId="6" borderId="76" xfId="0" applyNumberFormat="1" applyFont="1" applyFill="1" applyBorder="1" applyAlignment="1">
      <alignment horizontal="center" vertical="center" wrapText="1"/>
    </xf>
    <xf numFmtId="9" fontId="6" fillId="6" borderId="79" xfId="0" applyNumberFormat="1" applyFont="1" applyFill="1" applyBorder="1" applyAlignment="1">
      <alignment horizontal="center" vertical="center" wrapText="1"/>
    </xf>
    <xf numFmtId="9" fontId="6" fillId="6" borderId="74" xfId="0" applyNumberFormat="1"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22" xfId="0" applyFont="1" applyBorder="1" applyAlignment="1">
      <alignment horizontal="center" vertical="center" wrapText="1"/>
    </xf>
    <xf numFmtId="0" fontId="2" fillId="3" borderId="6"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40" xfId="0" applyFont="1" applyBorder="1" applyAlignment="1">
      <alignment horizontal="left" vertical="center" wrapText="1"/>
    </xf>
    <xf numFmtId="0" fontId="2" fillId="3" borderId="61"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0" borderId="40" xfId="0" applyFont="1" applyBorder="1" applyAlignment="1">
      <alignment horizontal="left" vertical="center" wrapText="1"/>
    </xf>
    <xf numFmtId="0" fontId="6" fillId="0" borderId="8" xfId="0" applyFont="1" applyBorder="1" applyAlignment="1">
      <alignment horizontal="left" vertical="center" wrapText="1"/>
    </xf>
    <xf numFmtId="172" fontId="3" fillId="0" borderId="36" xfId="4" applyNumberFormat="1" applyFont="1" applyBorder="1" applyAlignment="1">
      <alignment horizontal="center" vertical="center"/>
    </xf>
    <xf numFmtId="172" fontId="3" fillId="0" borderId="37" xfId="4" applyNumberFormat="1" applyFont="1" applyBorder="1" applyAlignment="1">
      <alignment horizontal="center" vertical="center"/>
    </xf>
    <xf numFmtId="172" fontId="3" fillId="0" borderId="38" xfId="4" applyNumberFormat="1" applyFont="1" applyBorder="1" applyAlignment="1">
      <alignment horizontal="center" vertical="center"/>
    </xf>
    <xf numFmtId="0" fontId="6" fillId="0" borderId="11" xfId="0" applyFont="1" applyBorder="1" applyAlignment="1">
      <alignment horizontal="left" vertical="center" wrapText="1"/>
    </xf>
    <xf numFmtId="0" fontId="3" fillId="0" borderId="4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left" vertical="center" wrapText="1"/>
    </xf>
    <xf numFmtId="0" fontId="6" fillId="0" borderId="52"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24" xfId="0" applyFont="1" applyBorder="1" applyAlignment="1">
      <alignment horizontal="center" vertical="center" wrapText="1"/>
    </xf>
    <xf numFmtId="9" fontId="6" fillId="0" borderId="2" xfId="0" applyNumberFormat="1" applyFont="1" applyBorder="1" applyAlignment="1">
      <alignment horizontal="center" vertical="center" wrapText="1"/>
    </xf>
    <xf numFmtId="9" fontId="6" fillId="0" borderId="52" xfId="0" applyNumberFormat="1" applyFont="1" applyBorder="1" applyAlignment="1">
      <alignment horizontal="center" vertical="center" wrapText="1"/>
    </xf>
    <xf numFmtId="0" fontId="6" fillId="0" borderId="66" xfId="0" applyFont="1" applyBorder="1" applyAlignment="1">
      <alignment horizontal="center" vertical="center" wrapText="1"/>
    </xf>
    <xf numFmtId="0" fontId="3" fillId="3" borderId="2"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40" xfId="0" applyFont="1" applyFill="1" applyBorder="1" applyAlignment="1">
      <alignment horizontal="center" vertical="center"/>
    </xf>
    <xf numFmtId="0" fontId="6" fillId="0" borderId="7" xfId="0" applyFont="1" applyBorder="1" applyAlignment="1">
      <alignment horizontal="left" vertical="center" wrapText="1"/>
    </xf>
    <xf numFmtId="0" fontId="3" fillId="0" borderId="6" xfId="0" applyFont="1" applyBorder="1" applyAlignment="1">
      <alignment horizontal="left" vertical="center" wrapText="1"/>
    </xf>
    <xf numFmtId="0" fontId="6" fillId="0" borderId="6" xfId="0" applyFont="1" applyBorder="1" applyAlignment="1">
      <alignment horizontal="center" vertical="center" wrapText="1"/>
    </xf>
    <xf numFmtId="9" fontId="6" fillId="0" borderId="23" xfId="0" applyNumberFormat="1" applyFont="1" applyBorder="1" applyAlignment="1">
      <alignment horizontal="center" vertical="center" wrapText="1"/>
    </xf>
    <xf numFmtId="0" fontId="6" fillId="0" borderId="23" xfId="0" applyFont="1" applyBorder="1" applyAlignment="1">
      <alignment horizontal="center" vertical="center" wrapText="1"/>
    </xf>
    <xf numFmtId="0" fontId="3" fillId="0" borderId="65"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2" fillId="0" borderId="0" xfId="0" applyFont="1" applyAlignment="1">
      <alignment horizontal="left" vertical="center"/>
    </xf>
    <xf numFmtId="0" fontId="34" fillId="0" borderId="0" xfId="0" applyFont="1" applyAlignment="1">
      <alignment horizontal="left"/>
    </xf>
    <xf numFmtId="0" fontId="3" fillId="0" borderId="71" xfId="0" applyFont="1" applyFill="1" applyBorder="1" applyAlignment="1">
      <alignment horizontal="center" vertical="center" wrapText="1"/>
    </xf>
    <xf numFmtId="171" fontId="3" fillId="0" borderId="45" xfId="5" applyNumberFormat="1" applyFont="1" applyBorder="1" applyAlignment="1">
      <alignment horizontal="center" vertical="center"/>
    </xf>
    <xf numFmtId="171" fontId="3" fillId="0" borderId="43" xfId="5" applyNumberFormat="1" applyFont="1" applyBorder="1" applyAlignment="1">
      <alignment horizontal="center" vertical="center"/>
    </xf>
    <xf numFmtId="171" fontId="3" fillId="0" borderId="96" xfId="5" applyNumberFormat="1" applyFont="1" applyBorder="1" applyAlignment="1">
      <alignment horizontal="center" vertical="center"/>
    </xf>
    <xf numFmtId="0" fontId="3" fillId="0" borderId="27"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41" xfId="0" applyFont="1" applyFill="1" applyBorder="1" applyAlignment="1">
      <alignment horizontal="center" vertical="center"/>
    </xf>
    <xf numFmtId="0" fontId="3" fillId="6" borderId="107" xfId="0" applyFont="1" applyFill="1" applyBorder="1" applyAlignment="1">
      <alignment horizontal="center" vertical="center" wrapText="1"/>
    </xf>
    <xf numFmtId="0" fontId="3" fillId="6" borderId="109" xfId="0" applyFont="1" applyFill="1" applyBorder="1" applyAlignment="1">
      <alignment horizontal="center" vertical="center" wrapText="1"/>
    </xf>
    <xf numFmtId="0" fontId="6" fillId="6" borderId="10" xfId="0" applyNumberFormat="1" applyFont="1" applyFill="1" applyBorder="1" applyAlignment="1">
      <alignment horizontal="center" vertical="center" wrapText="1"/>
    </xf>
    <xf numFmtId="0" fontId="3" fillId="6" borderId="10" xfId="2" applyNumberFormat="1"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0" borderId="106" xfId="0" applyFont="1" applyFill="1" applyBorder="1" applyAlignment="1">
      <alignment horizontal="center" vertical="center" wrapText="1"/>
    </xf>
    <xf numFmtId="0" fontId="6" fillId="6" borderId="11" xfId="0" applyNumberFormat="1" applyFont="1" applyFill="1" applyBorder="1" applyAlignment="1">
      <alignment horizontal="center" vertical="center" wrapText="1"/>
    </xf>
    <xf numFmtId="0" fontId="6" fillId="6" borderId="8" xfId="0" applyNumberFormat="1" applyFont="1" applyFill="1" applyBorder="1" applyAlignment="1">
      <alignment horizontal="center" vertical="center" wrapText="1"/>
    </xf>
    <xf numFmtId="0" fontId="6" fillId="6" borderId="7" xfId="0" applyNumberFormat="1"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40" xfId="0" applyFont="1" applyBorder="1" applyAlignment="1">
      <alignment horizontal="center" vertical="center" wrapText="1"/>
    </xf>
    <xf numFmtId="9" fontId="6" fillId="6" borderId="8" xfId="0" applyNumberFormat="1" applyFont="1" applyFill="1" applyBorder="1" applyAlignment="1">
      <alignment horizontal="center" vertical="center" wrapText="1"/>
    </xf>
    <xf numFmtId="9" fontId="6" fillId="6" borderId="7" xfId="0" applyNumberFormat="1" applyFont="1" applyFill="1" applyBorder="1" applyAlignment="1">
      <alignment horizontal="center" vertical="center" wrapText="1"/>
    </xf>
    <xf numFmtId="0" fontId="15" fillId="5" borderId="82" xfId="0" applyFont="1" applyFill="1" applyBorder="1" applyAlignment="1">
      <alignment horizontal="center" vertical="center" wrapText="1"/>
    </xf>
    <xf numFmtId="0" fontId="15" fillId="5" borderId="72" xfId="0" applyFont="1" applyFill="1" applyBorder="1" applyAlignment="1">
      <alignment horizontal="center" vertical="center" wrapText="1"/>
    </xf>
    <xf numFmtId="9" fontId="15" fillId="5" borderId="82" xfId="2" applyFont="1" applyFill="1" applyBorder="1" applyAlignment="1">
      <alignment horizontal="center" vertical="center" wrapText="1"/>
    </xf>
    <xf numFmtId="9" fontId="15" fillId="5" borderId="72" xfId="2" applyFont="1" applyFill="1" applyBorder="1" applyAlignment="1">
      <alignment horizontal="center" vertical="center" wrapText="1"/>
    </xf>
    <xf numFmtId="9" fontId="15" fillId="5" borderId="64" xfId="2" applyFont="1" applyFill="1" applyBorder="1" applyAlignment="1">
      <alignment horizontal="center" vertical="center" wrapText="1"/>
    </xf>
    <xf numFmtId="9" fontId="15" fillId="5" borderId="44" xfId="2" applyFont="1" applyFill="1" applyBorder="1" applyAlignment="1">
      <alignment horizontal="center" vertical="center" wrapText="1"/>
    </xf>
    <xf numFmtId="0" fontId="15" fillId="2" borderId="72" xfId="0" applyFont="1" applyFill="1" applyBorder="1" applyAlignment="1">
      <alignment horizontal="center" vertical="center" wrapText="1"/>
    </xf>
    <xf numFmtId="9" fontId="29" fillId="2" borderId="72" xfId="0" applyNumberFormat="1" applyFont="1" applyFill="1" applyBorder="1" applyAlignment="1">
      <alignment horizontal="center" vertical="center" wrapText="1"/>
    </xf>
    <xf numFmtId="0" fontId="15" fillId="0" borderId="50" xfId="0" applyFont="1" applyFill="1" applyBorder="1" applyAlignment="1">
      <alignment horizontal="center" vertical="center" wrapText="1"/>
    </xf>
    <xf numFmtId="0" fontId="15" fillId="0" borderId="51" xfId="0" applyFont="1" applyFill="1" applyBorder="1" applyAlignment="1">
      <alignment horizontal="center" vertical="center" wrapText="1"/>
    </xf>
    <xf numFmtId="0" fontId="15" fillId="0" borderId="49" xfId="0" applyFont="1" applyFill="1" applyBorder="1" applyAlignment="1">
      <alignment horizontal="center" vertical="center" wrapText="1"/>
    </xf>
    <xf numFmtId="0" fontId="15" fillId="0" borderId="36" xfId="0" applyFont="1" applyFill="1" applyBorder="1" applyAlignment="1">
      <alignment horizontal="center" vertical="center" wrapText="1"/>
    </xf>
    <xf numFmtId="0" fontId="15" fillId="0" borderId="37" xfId="0" applyFont="1" applyFill="1" applyBorder="1" applyAlignment="1">
      <alignment horizontal="center" vertical="center" wrapText="1"/>
    </xf>
    <xf numFmtId="0" fontId="15" fillId="0" borderId="38"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15" fillId="0" borderId="71" xfId="0" applyFont="1" applyFill="1" applyBorder="1" applyAlignment="1">
      <alignment horizontal="center" vertical="center" wrapText="1"/>
    </xf>
    <xf numFmtId="0" fontId="15" fillId="0" borderId="30"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15" fillId="0" borderId="32" xfId="0" applyFont="1" applyFill="1" applyBorder="1" applyAlignment="1">
      <alignment horizontal="center" vertical="center" wrapText="1"/>
    </xf>
    <xf numFmtId="9" fontId="29" fillId="2" borderId="19" xfId="2" applyFont="1" applyFill="1" applyBorder="1" applyAlignment="1">
      <alignment horizontal="center" vertical="center" wrapText="1"/>
    </xf>
    <xf numFmtId="0" fontId="15" fillId="2" borderId="94" xfId="0" applyFont="1" applyFill="1" applyBorder="1" applyAlignment="1">
      <alignment horizontal="center" vertical="center" wrapText="1"/>
    </xf>
    <xf numFmtId="0" fontId="15" fillId="2" borderId="88" xfId="0" applyFont="1" applyFill="1" applyBorder="1" applyAlignment="1">
      <alignment horizontal="center" vertical="center" wrapText="1"/>
    </xf>
    <xf numFmtId="0" fontId="15" fillId="2" borderId="92" xfId="0" applyFont="1" applyFill="1" applyBorder="1" applyAlignment="1">
      <alignment horizontal="center" vertical="center" wrapText="1"/>
    </xf>
    <xf numFmtId="0" fontId="29" fillId="2" borderId="82" xfId="0" applyFont="1" applyFill="1" applyBorder="1" applyAlignment="1">
      <alignment horizontal="center" vertical="center" wrapText="1"/>
    </xf>
    <xf numFmtId="0" fontId="29" fillId="2" borderId="72" xfId="0" applyFont="1" applyFill="1" applyBorder="1" applyAlignment="1">
      <alignment horizontal="center" vertical="center" wrapText="1"/>
    </xf>
    <xf numFmtId="0" fontId="29" fillId="2" borderId="78" xfId="0" applyFont="1" applyFill="1" applyBorder="1" applyAlignment="1">
      <alignment horizontal="center" vertical="center" wrapText="1"/>
    </xf>
    <xf numFmtId="9" fontId="29" fillId="2" borderId="82" xfId="0" applyNumberFormat="1" applyFont="1" applyFill="1" applyBorder="1" applyAlignment="1">
      <alignment horizontal="center" vertical="center" wrapText="1"/>
    </xf>
    <xf numFmtId="9" fontId="29" fillId="2" borderId="78" xfId="0" applyNumberFormat="1" applyFont="1" applyFill="1" applyBorder="1" applyAlignment="1">
      <alignment horizontal="center" vertical="center" wrapText="1"/>
    </xf>
    <xf numFmtId="9" fontId="29" fillId="2" borderId="95" xfId="0" applyNumberFormat="1" applyFont="1" applyFill="1" applyBorder="1" applyAlignment="1">
      <alignment horizontal="center" vertical="center" wrapText="1"/>
    </xf>
    <xf numFmtId="9" fontId="29" fillId="2" borderId="89" xfId="0" applyNumberFormat="1" applyFont="1" applyFill="1" applyBorder="1" applyAlignment="1">
      <alignment horizontal="center" vertical="center" wrapText="1"/>
    </xf>
    <xf numFmtId="9" fontId="29" fillId="2" borderId="93" xfId="0" applyNumberFormat="1" applyFont="1" applyFill="1" applyBorder="1" applyAlignment="1">
      <alignment horizontal="center" vertical="center" wrapText="1"/>
    </xf>
    <xf numFmtId="9" fontId="29" fillId="2" borderId="64" xfId="0" applyNumberFormat="1" applyFont="1" applyFill="1" applyBorder="1" applyAlignment="1">
      <alignment horizontal="center" vertical="center" wrapText="1"/>
    </xf>
    <xf numFmtId="0" fontId="15" fillId="2" borderId="85" xfId="0" applyFont="1" applyFill="1" applyBorder="1" applyAlignment="1">
      <alignment horizontal="center" vertical="center" wrapText="1"/>
    </xf>
    <xf numFmtId="10" fontId="15" fillId="2" borderId="86" xfId="0" applyNumberFormat="1" applyFont="1" applyFill="1" applyBorder="1" applyAlignment="1">
      <alignment horizontal="center" vertical="center" wrapText="1"/>
    </xf>
    <xf numFmtId="10" fontId="15" fillId="2" borderId="72" xfId="0" applyNumberFormat="1" applyFont="1" applyFill="1" applyBorder="1" applyAlignment="1">
      <alignment horizontal="center" vertical="center" wrapText="1"/>
    </xf>
    <xf numFmtId="10" fontId="15" fillId="2" borderId="78" xfId="0" applyNumberFormat="1" applyFont="1" applyFill="1" applyBorder="1" applyAlignment="1">
      <alignment horizontal="center" vertical="center" wrapText="1"/>
    </xf>
    <xf numFmtId="10" fontId="15" fillId="2" borderId="87" xfId="0" applyNumberFormat="1" applyFont="1" applyFill="1" applyBorder="1" applyAlignment="1">
      <alignment horizontal="center" vertical="center" wrapText="1"/>
    </xf>
    <xf numFmtId="10" fontId="15" fillId="2" borderId="89" xfId="0" applyNumberFormat="1" applyFont="1" applyFill="1" applyBorder="1" applyAlignment="1">
      <alignment horizontal="center" vertical="center" wrapText="1"/>
    </xf>
    <xf numFmtId="10" fontId="15" fillId="2" borderId="93" xfId="0" applyNumberFormat="1" applyFont="1" applyFill="1" applyBorder="1" applyAlignment="1">
      <alignment horizontal="center" vertical="center" wrapText="1"/>
    </xf>
    <xf numFmtId="10" fontId="29" fillId="2" borderId="82" xfId="0" applyNumberFormat="1" applyFont="1" applyFill="1" applyBorder="1" applyAlignment="1">
      <alignment horizontal="center" vertical="center" wrapText="1"/>
    </xf>
    <xf numFmtId="10" fontId="29" fillId="2" borderId="72" xfId="0" applyNumberFormat="1"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21" xfId="0" applyFont="1" applyFill="1" applyBorder="1" applyAlignment="1">
      <alignment horizontal="center" vertical="center" wrapText="1"/>
    </xf>
    <xf numFmtId="171" fontId="10" fillId="3" borderId="36" xfId="5" applyNumberFormat="1" applyFont="1" applyFill="1" applyBorder="1" applyAlignment="1">
      <alignment horizontal="center" vertical="center"/>
    </xf>
    <xf numFmtId="171" fontId="10" fillId="3" borderId="37" xfId="5" applyNumberFormat="1" applyFont="1" applyFill="1" applyBorder="1" applyAlignment="1">
      <alignment horizontal="center" vertical="center"/>
    </xf>
    <xf numFmtId="0" fontId="15" fillId="0" borderId="57" xfId="0" applyFont="1" applyFill="1" applyBorder="1" applyAlignment="1">
      <alignment horizontal="center" vertical="center" wrapText="1"/>
    </xf>
    <xf numFmtId="0" fontId="15" fillId="0" borderId="63" xfId="0" applyFont="1" applyFill="1" applyBorder="1" applyAlignment="1">
      <alignment horizontal="center" vertical="center" wrapText="1"/>
    </xf>
    <xf numFmtId="0" fontId="15" fillId="0" borderId="6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30" fillId="4" borderId="2" xfId="0" applyFont="1" applyFill="1" applyBorder="1" applyAlignment="1">
      <alignment horizontal="center" vertical="center" wrapText="1"/>
    </xf>
    <xf numFmtId="0" fontId="30" fillId="4" borderId="8" xfId="0" applyFont="1" applyFill="1" applyBorder="1" applyAlignment="1">
      <alignment horizontal="center" vertical="center" wrapText="1"/>
    </xf>
    <xf numFmtId="0" fontId="30" fillId="4" borderId="40"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9" fontId="29" fillId="2" borderId="10" xfId="2" applyFont="1" applyFill="1" applyBorder="1" applyAlignment="1">
      <alignment horizontal="center" vertical="center" wrapText="1"/>
    </xf>
    <xf numFmtId="0" fontId="10" fillId="3" borderId="57" xfId="0" applyFont="1" applyFill="1" applyBorder="1" applyAlignment="1">
      <alignment horizontal="center" vertical="center" wrapText="1"/>
    </xf>
    <xf numFmtId="0" fontId="10" fillId="3" borderId="6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40" xfId="0" applyFont="1" applyFill="1" applyBorder="1" applyAlignment="1">
      <alignment horizontal="center" vertical="center" wrapText="1"/>
    </xf>
    <xf numFmtId="0" fontId="15" fillId="0" borderId="48" xfId="0" applyFont="1" applyFill="1" applyBorder="1" applyAlignment="1">
      <alignment horizontal="center" vertical="center" wrapText="1"/>
    </xf>
    <xf numFmtId="0" fontId="29" fillId="0" borderId="10" xfId="0" applyFont="1" applyBorder="1" applyAlignment="1">
      <alignment horizontal="left" vertical="center" wrapText="1"/>
    </xf>
    <xf numFmtId="0" fontId="29" fillId="0" borderId="6" xfId="0" applyFont="1" applyBorder="1" applyAlignment="1">
      <alignment horizontal="left" vertical="center" wrapText="1"/>
    </xf>
    <xf numFmtId="0" fontId="15" fillId="0" borderId="10" xfId="0" applyFont="1" applyBorder="1" applyAlignment="1">
      <alignment horizontal="left" vertical="center" wrapText="1"/>
    </xf>
    <xf numFmtId="0" fontId="15" fillId="0" borderId="6" xfId="0" applyFont="1" applyBorder="1" applyAlignment="1">
      <alignment horizontal="left" vertical="center" wrapText="1"/>
    </xf>
    <xf numFmtId="0" fontId="15" fillId="0" borderId="90" xfId="0" applyFont="1" applyFill="1" applyBorder="1" applyAlignment="1">
      <alignment horizontal="center" vertical="center" wrapText="1"/>
    </xf>
    <xf numFmtId="0" fontId="15" fillId="0" borderId="91" xfId="0" applyFont="1" applyFill="1" applyBorder="1" applyAlignment="1">
      <alignment horizontal="center" vertical="center" wrapText="1"/>
    </xf>
    <xf numFmtId="0" fontId="15" fillId="0" borderId="11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29" fillId="0" borderId="4" xfId="0" applyFont="1" applyBorder="1" applyAlignment="1">
      <alignment horizontal="left" vertical="center" wrapText="1"/>
    </xf>
    <xf numFmtId="0" fontId="15" fillId="0" borderId="59"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31" fillId="3" borderId="40" xfId="0" applyFont="1" applyFill="1" applyBorder="1" applyAlignment="1">
      <alignment horizontal="center" vertical="center" wrapText="1"/>
    </xf>
    <xf numFmtId="0" fontId="15" fillId="5" borderId="112" xfId="0" applyFont="1" applyFill="1" applyBorder="1" applyAlignment="1">
      <alignment horizontal="center" vertical="center" wrapText="1"/>
    </xf>
    <xf numFmtId="0" fontId="15" fillId="5" borderId="113" xfId="0" applyFont="1" applyFill="1" applyBorder="1" applyAlignment="1">
      <alignment horizontal="center" vertical="center" wrapText="1"/>
    </xf>
    <xf numFmtId="0" fontId="15" fillId="5" borderId="114"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40" xfId="0" applyFont="1" applyFill="1" applyBorder="1" applyAlignment="1">
      <alignment horizontal="center" vertical="center" wrapText="1"/>
    </xf>
    <xf numFmtId="0" fontId="15" fillId="0" borderId="11" xfId="0" applyFont="1" applyBorder="1" applyAlignment="1">
      <alignment horizontal="center" vertical="center" wrapText="1"/>
    </xf>
    <xf numFmtId="0" fontId="15" fillId="0" borderId="7" xfId="0" applyFont="1" applyBorder="1" applyAlignment="1">
      <alignment horizontal="center" vertical="center" wrapText="1"/>
    </xf>
    <xf numFmtId="0" fontId="15" fillId="2" borderId="7" xfId="0" applyFont="1" applyFill="1" applyBorder="1" applyAlignment="1">
      <alignment horizontal="left" vertical="center" wrapText="1"/>
    </xf>
    <xf numFmtId="0" fontId="15" fillId="2" borderId="11" xfId="0" applyFont="1" applyFill="1" applyBorder="1" applyAlignment="1">
      <alignment horizontal="left" vertical="center" wrapText="1"/>
    </xf>
    <xf numFmtId="9" fontId="29" fillId="2" borderId="7" xfId="0" applyNumberFormat="1" applyFont="1" applyFill="1" applyBorder="1" applyAlignment="1">
      <alignment horizontal="center" vertical="center" wrapText="1"/>
    </xf>
    <xf numFmtId="9" fontId="29" fillId="2" borderId="11" xfId="0" applyNumberFormat="1" applyFont="1" applyFill="1" applyBorder="1" applyAlignment="1">
      <alignment horizontal="center" vertical="center" wrapText="1"/>
    </xf>
    <xf numFmtId="0" fontId="15" fillId="6" borderId="27" xfId="0" applyFont="1" applyFill="1" applyBorder="1" applyAlignment="1">
      <alignment horizontal="center" vertical="center" wrapText="1"/>
    </xf>
    <xf numFmtId="0" fontId="15" fillId="6" borderId="25" xfId="0" applyFont="1" applyFill="1" applyBorder="1" applyAlignment="1">
      <alignment horizontal="center" vertical="center" wrapText="1"/>
    </xf>
    <xf numFmtId="0" fontId="15" fillId="6" borderId="41" xfId="0" applyFont="1" applyFill="1" applyBorder="1" applyAlignment="1">
      <alignment horizontal="center" vertical="center" wrapText="1"/>
    </xf>
    <xf numFmtId="9" fontId="29" fillId="6" borderId="2" xfId="0" applyNumberFormat="1" applyFont="1" applyFill="1" applyBorder="1" applyAlignment="1">
      <alignment horizontal="center" vertical="center" wrapText="1"/>
    </xf>
    <xf numFmtId="9" fontId="29" fillId="6" borderId="8" xfId="0" applyNumberFormat="1" applyFont="1" applyFill="1" applyBorder="1" applyAlignment="1">
      <alignment horizontal="center" vertical="center" wrapText="1"/>
    </xf>
    <xf numFmtId="9" fontId="29" fillId="6" borderId="7" xfId="0" applyNumberFormat="1" applyFont="1" applyFill="1" applyBorder="1" applyAlignment="1">
      <alignment horizontal="center" vertical="center" wrapText="1"/>
    </xf>
    <xf numFmtId="10" fontId="29" fillId="6" borderId="2" xfId="0" applyNumberFormat="1" applyFont="1" applyFill="1" applyBorder="1" applyAlignment="1">
      <alignment horizontal="center" vertical="center" wrapText="1"/>
    </xf>
    <xf numFmtId="10" fontId="29" fillId="6" borderId="8" xfId="0" applyNumberFormat="1" applyFont="1" applyFill="1" applyBorder="1" applyAlignment="1">
      <alignment horizontal="center" vertical="center" wrapText="1"/>
    </xf>
    <xf numFmtId="10" fontId="29" fillId="6" borderId="7" xfId="0" applyNumberFormat="1" applyFont="1" applyFill="1" applyBorder="1" applyAlignment="1">
      <alignment horizontal="center" vertical="center" wrapText="1"/>
    </xf>
    <xf numFmtId="0" fontId="15" fillId="0" borderId="4" xfId="0" applyFont="1" applyBorder="1" applyAlignment="1">
      <alignment horizontal="left" vertical="center" wrapText="1"/>
    </xf>
    <xf numFmtId="0" fontId="15" fillId="2" borderId="82" xfId="0" applyFont="1" applyFill="1" applyBorder="1" applyAlignment="1">
      <alignment horizontal="center" vertical="center" wrapText="1"/>
    </xf>
    <xf numFmtId="0" fontId="15" fillId="6" borderId="36" xfId="0" applyFont="1" applyFill="1" applyBorder="1" applyAlignment="1">
      <alignment horizontal="center" vertical="center" wrapText="1"/>
    </xf>
    <xf numFmtId="0" fontId="15" fillId="6" borderId="37" xfId="0" applyFont="1" applyFill="1" applyBorder="1" applyAlignment="1">
      <alignment horizontal="center" vertical="center" wrapText="1"/>
    </xf>
    <xf numFmtId="0" fontId="15" fillId="6" borderId="38" xfId="0" applyFont="1" applyFill="1" applyBorder="1" applyAlignment="1">
      <alignment horizontal="center" vertical="center" wrapText="1"/>
    </xf>
    <xf numFmtId="0" fontId="15" fillId="6" borderId="83" xfId="0" applyFont="1" applyFill="1" applyBorder="1" applyAlignment="1">
      <alignment horizontal="center" vertical="center" wrapText="1"/>
    </xf>
    <xf numFmtId="0" fontId="15" fillId="6" borderId="60" xfId="0" applyFont="1" applyFill="1" applyBorder="1" applyAlignment="1">
      <alignment horizontal="center" vertical="center" wrapText="1"/>
    </xf>
    <xf numFmtId="0" fontId="32" fillId="0" borderId="4" xfId="0" applyFont="1" applyBorder="1" applyAlignment="1">
      <alignment horizontal="left" vertical="center" wrapText="1"/>
    </xf>
    <xf numFmtId="0" fontId="32" fillId="0" borderId="10" xfId="0" applyFont="1" applyBorder="1" applyAlignment="1">
      <alignment horizontal="left" vertical="center" wrapText="1"/>
    </xf>
    <xf numFmtId="171" fontId="15" fillId="0" borderId="11" xfId="5" applyNumberFormat="1" applyFont="1" applyBorder="1" applyAlignment="1">
      <alignment horizontal="center" vertical="center"/>
    </xf>
    <xf numFmtId="171" fontId="15" fillId="0" borderId="8" xfId="5" applyNumberFormat="1" applyFont="1" applyBorder="1" applyAlignment="1">
      <alignment horizontal="center" vertical="center"/>
    </xf>
    <xf numFmtId="0" fontId="15" fillId="0" borderId="67" xfId="0" applyFont="1" applyFill="1" applyBorder="1" applyAlignment="1">
      <alignment horizontal="center" vertical="center" wrapText="1"/>
    </xf>
    <xf numFmtId="0" fontId="29" fillId="0" borderId="11" xfId="0" applyFont="1" applyBorder="1" applyAlignment="1">
      <alignment horizontal="center" vertical="center" wrapText="1"/>
    </xf>
    <xf numFmtId="0" fontId="29" fillId="0" borderId="40" xfId="0" applyFont="1" applyBorder="1" applyAlignment="1">
      <alignment horizontal="center" vertical="center" wrapText="1"/>
    </xf>
    <xf numFmtId="0" fontId="15" fillId="6" borderId="106"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66" xfId="0" applyFont="1" applyFill="1" applyBorder="1" applyAlignment="1">
      <alignment horizontal="center" vertical="center" wrapText="1"/>
    </xf>
    <xf numFmtId="171" fontId="15" fillId="0" borderId="16" xfId="5" applyNumberFormat="1" applyFont="1" applyBorder="1" applyAlignment="1">
      <alignment horizontal="center" vertical="center"/>
    </xf>
    <xf numFmtId="171" fontId="15" fillId="0" borderId="25" xfId="5" applyNumberFormat="1" applyFont="1" applyBorder="1" applyAlignment="1">
      <alignment horizontal="center" vertical="center"/>
    </xf>
    <xf numFmtId="171" fontId="15" fillId="0" borderId="41" xfId="5" applyNumberFormat="1" applyFont="1" applyBorder="1" applyAlignment="1">
      <alignment horizontal="center" vertical="center"/>
    </xf>
    <xf numFmtId="0" fontId="29" fillId="0" borderId="7" xfId="0" applyFont="1" applyBorder="1" applyAlignment="1">
      <alignment horizontal="center" vertical="center" wrapText="1"/>
    </xf>
    <xf numFmtId="10" fontId="29" fillId="2" borderId="64" xfId="0" applyNumberFormat="1" applyFont="1" applyFill="1" applyBorder="1" applyAlignment="1">
      <alignment horizontal="center" vertical="center" wrapText="1"/>
    </xf>
    <xf numFmtId="10" fontId="29" fillId="2" borderId="44" xfId="0" applyNumberFormat="1" applyFont="1" applyFill="1" applyBorder="1" applyAlignment="1">
      <alignment horizontal="center" vertical="center" wrapText="1"/>
    </xf>
    <xf numFmtId="171" fontId="15" fillId="0" borderId="7" xfId="5" applyNumberFormat="1" applyFont="1" applyBorder="1" applyAlignment="1">
      <alignment horizontal="center" vertical="center"/>
    </xf>
    <xf numFmtId="0" fontId="15" fillId="4" borderId="4"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29" fillId="0" borderId="4" xfId="0" applyFont="1" applyBorder="1" applyAlignment="1">
      <alignment horizontal="center" vertical="center" wrapText="1"/>
    </xf>
    <xf numFmtId="0" fontId="29" fillId="0" borderId="10" xfId="0" applyFont="1" applyBorder="1" applyAlignment="1">
      <alignment horizontal="center" vertical="center" wrapText="1"/>
    </xf>
    <xf numFmtId="0" fontId="15" fillId="0" borderId="16"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40" xfId="0" applyFont="1" applyFill="1" applyBorder="1" applyAlignment="1">
      <alignment horizontal="center" vertical="center" wrapText="1"/>
    </xf>
    <xf numFmtId="0" fontId="15" fillId="0" borderId="7" xfId="0" applyFont="1" applyBorder="1" applyAlignment="1">
      <alignment horizontal="left" vertical="center" wrapText="1"/>
    </xf>
    <xf numFmtId="0" fontId="15" fillId="2" borderId="78"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5" borderId="9"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2" borderId="9" xfId="0" applyFont="1" applyFill="1" applyBorder="1" applyAlignment="1">
      <alignment horizontal="center" vertical="center" wrapText="1"/>
    </xf>
    <xf numFmtId="9" fontId="15" fillId="5" borderId="10" xfId="2" applyFont="1" applyFill="1" applyBorder="1" applyAlignment="1">
      <alignment horizontal="center" vertical="center" wrapText="1"/>
    </xf>
    <xf numFmtId="9" fontId="15" fillId="5" borderId="6" xfId="2" applyFont="1" applyFill="1" applyBorder="1" applyAlignment="1">
      <alignment horizontal="center" vertical="center" wrapText="1"/>
    </xf>
    <xf numFmtId="9" fontId="15" fillId="5" borderId="19" xfId="2" applyFont="1" applyFill="1" applyBorder="1" applyAlignment="1">
      <alignment horizontal="center" vertical="center" wrapText="1"/>
    </xf>
    <xf numFmtId="9" fontId="15" fillId="5" borderId="18" xfId="2" applyFont="1" applyFill="1" applyBorder="1" applyAlignment="1">
      <alignment horizontal="center" vertical="center" wrapText="1"/>
    </xf>
    <xf numFmtId="0" fontId="15" fillId="0" borderId="10" xfId="0" applyFont="1" applyFill="1" applyBorder="1" applyAlignment="1">
      <alignment horizontal="center" vertical="center" wrapText="1"/>
    </xf>
    <xf numFmtId="9" fontId="15" fillId="5" borderId="10" xfId="2" applyFont="1" applyFill="1" applyBorder="1" applyAlignment="1">
      <alignment horizontal="center" vertical="center"/>
    </xf>
    <xf numFmtId="0" fontId="15" fillId="2" borderId="27"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41" xfId="0" applyFont="1" applyFill="1" applyBorder="1" applyAlignment="1">
      <alignment horizontal="center" vertical="center" wrapText="1"/>
    </xf>
    <xf numFmtId="9" fontId="29" fillId="2" borderId="2" xfId="0" applyNumberFormat="1" applyFont="1" applyFill="1" applyBorder="1" applyAlignment="1">
      <alignment horizontal="center" vertical="center" wrapText="1"/>
    </xf>
    <xf numFmtId="9" fontId="29" fillId="2" borderId="8" xfId="0" applyNumberFormat="1" applyFont="1" applyFill="1" applyBorder="1" applyAlignment="1">
      <alignment horizontal="center" vertical="center" wrapText="1"/>
    </xf>
    <xf numFmtId="9" fontId="29" fillId="2" borderId="45" xfId="0" applyNumberFormat="1" applyFont="1" applyFill="1" applyBorder="1" applyAlignment="1">
      <alignment horizontal="center" vertical="center" wrapText="1"/>
    </xf>
    <xf numFmtId="9" fontId="29" fillId="2" borderId="43" xfId="0" applyNumberFormat="1" applyFont="1" applyFill="1" applyBorder="1" applyAlignment="1">
      <alignment horizontal="center" vertical="center" wrapText="1"/>
    </xf>
    <xf numFmtId="9" fontId="29" fillId="2" borderId="17" xfId="0" applyNumberFormat="1"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2" borderId="10" xfId="0" applyFont="1" applyFill="1" applyBorder="1" applyAlignment="1">
      <alignment horizontal="center" vertical="center" wrapText="1"/>
    </xf>
    <xf numFmtId="9" fontId="29" fillId="2" borderId="10" xfId="0" applyNumberFormat="1" applyFont="1" applyFill="1" applyBorder="1" applyAlignment="1">
      <alignment horizontal="center" vertical="center" wrapText="1"/>
    </xf>
    <xf numFmtId="10" fontId="29" fillId="6" borderId="45" xfId="0" applyNumberFormat="1" applyFont="1" applyFill="1" applyBorder="1" applyAlignment="1">
      <alignment horizontal="center" vertical="center" wrapText="1"/>
    </xf>
    <xf numFmtId="10" fontId="29" fillId="6" borderId="43" xfId="0" applyNumberFormat="1" applyFont="1" applyFill="1" applyBorder="1" applyAlignment="1">
      <alignment horizontal="center" vertical="center" wrapText="1"/>
    </xf>
    <xf numFmtId="10" fontId="29" fillId="6" borderId="17" xfId="0" applyNumberFormat="1" applyFont="1" applyFill="1" applyBorder="1" applyAlignment="1">
      <alignment horizontal="center" vertical="center" wrapText="1"/>
    </xf>
    <xf numFmtId="10" fontId="29" fillId="2" borderId="78" xfId="0" applyNumberFormat="1" applyFont="1" applyFill="1" applyBorder="1" applyAlignment="1">
      <alignment horizontal="center" vertical="center" wrapText="1"/>
    </xf>
    <xf numFmtId="10" fontId="15" fillId="2" borderId="58" xfId="0" applyNumberFormat="1" applyFont="1" applyFill="1" applyBorder="1" applyAlignment="1">
      <alignment horizontal="center" vertical="center" wrapText="1"/>
    </xf>
    <xf numFmtId="10" fontId="15" fillId="2" borderId="64" xfId="0" applyNumberFormat="1" applyFont="1" applyFill="1" applyBorder="1" applyAlignment="1">
      <alignment horizontal="center" vertical="center" wrapText="1"/>
    </xf>
    <xf numFmtId="9" fontId="29" fillId="2" borderId="62" xfId="0" applyNumberFormat="1" applyFont="1" applyFill="1" applyBorder="1" applyAlignment="1">
      <alignment horizontal="center" vertical="center" wrapText="1"/>
    </xf>
    <xf numFmtId="9" fontId="29" fillId="2" borderId="23"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167" fontId="15" fillId="0" borderId="11" xfId="5" applyFont="1" applyBorder="1" applyAlignment="1">
      <alignment horizontal="center" vertical="center"/>
    </xf>
    <xf numFmtId="167" fontId="15" fillId="0" borderId="8" xfId="5" applyFont="1" applyBorder="1" applyAlignment="1">
      <alignment horizontal="center" vertical="center"/>
    </xf>
    <xf numFmtId="167" fontId="15" fillId="0" borderId="7" xfId="5" applyFont="1" applyBorder="1" applyAlignment="1">
      <alignment horizontal="center" vertical="center"/>
    </xf>
    <xf numFmtId="9" fontId="15" fillId="6" borderId="58" xfId="2" applyFont="1" applyFill="1" applyBorder="1" applyAlignment="1">
      <alignment horizontal="center" vertical="center" wrapText="1"/>
    </xf>
    <xf numFmtId="9" fontId="15" fillId="6" borderId="64" xfId="2" applyFont="1" applyFill="1" applyBorder="1" applyAlignment="1">
      <alignment horizontal="center" vertical="center" wrapText="1"/>
    </xf>
    <xf numFmtId="9" fontId="15" fillId="6" borderId="65" xfId="2" applyFont="1" applyFill="1" applyBorder="1" applyAlignment="1">
      <alignment horizontal="center" vertical="center" wrapText="1"/>
    </xf>
    <xf numFmtId="9" fontId="15" fillId="6" borderId="56" xfId="2" applyFont="1" applyFill="1" applyBorder="1" applyAlignment="1">
      <alignment horizontal="center" vertical="center" wrapText="1"/>
    </xf>
    <xf numFmtId="9" fontId="15" fillId="6" borderId="0" xfId="2" applyFont="1" applyFill="1" applyBorder="1" applyAlignment="1">
      <alignment horizontal="center" vertical="center" wrapText="1"/>
    </xf>
    <xf numFmtId="9" fontId="15" fillId="6" borderId="115" xfId="2" applyFont="1" applyFill="1" applyBorder="1" applyAlignment="1">
      <alignment horizontal="center" vertical="center" wrapText="1"/>
    </xf>
    <xf numFmtId="0" fontId="15" fillId="6" borderId="24" xfId="0" applyFont="1" applyFill="1" applyBorder="1" applyAlignment="1">
      <alignment horizontal="center" vertical="center" wrapText="1"/>
    </xf>
    <xf numFmtId="0" fontId="15" fillId="6" borderId="22" xfId="0" applyFont="1" applyFill="1" applyBorder="1" applyAlignment="1">
      <alignment horizontal="center" vertical="center" wrapText="1"/>
    </xf>
    <xf numFmtId="0" fontId="15" fillId="6" borderId="42" xfId="0" applyFont="1" applyFill="1" applyBorder="1" applyAlignment="1">
      <alignment horizontal="center" vertical="center" wrapText="1"/>
    </xf>
    <xf numFmtId="0" fontId="15" fillId="6" borderId="59" xfId="0" applyFont="1" applyFill="1" applyBorder="1" applyAlignment="1">
      <alignment horizontal="center" vertical="center" wrapText="1"/>
    </xf>
    <xf numFmtId="0" fontId="15" fillId="6" borderId="39" xfId="0" applyFont="1" applyFill="1" applyBorder="1" applyAlignment="1">
      <alignment horizontal="center" vertical="center" wrapText="1"/>
    </xf>
    <xf numFmtId="0" fontId="15" fillId="6" borderId="16" xfId="0" applyFont="1" applyFill="1" applyBorder="1" applyAlignment="1">
      <alignment horizontal="center" vertical="center" wrapText="1"/>
    </xf>
    <xf numFmtId="9" fontId="15" fillId="6" borderId="11" xfId="2" applyFont="1" applyFill="1" applyBorder="1" applyAlignment="1">
      <alignment horizontal="center" vertical="center" wrapText="1"/>
    </xf>
    <xf numFmtId="9" fontId="15" fillId="6" borderId="8" xfId="2" applyFont="1" applyFill="1" applyBorder="1" applyAlignment="1">
      <alignment horizontal="center" vertical="center" wrapText="1"/>
    </xf>
    <xf numFmtId="9" fontId="15" fillId="6" borderId="7" xfId="2" applyFont="1" applyFill="1" applyBorder="1" applyAlignment="1">
      <alignment horizontal="center" vertical="center" wrapText="1"/>
    </xf>
    <xf numFmtId="170" fontId="15" fillId="6" borderId="11" xfId="2" applyNumberFormat="1" applyFont="1" applyFill="1" applyBorder="1" applyAlignment="1">
      <alignment horizontal="center" vertical="center" wrapText="1"/>
    </xf>
    <xf numFmtId="170" fontId="15" fillId="6" borderId="8" xfId="2" applyNumberFormat="1" applyFont="1" applyFill="1" applyBorder="1" applyAlignment="1">
      <alignment horizontal="center" vertical="center" wrapText="1"/>
    </xf>
    <xf numFmtId="170" fontId="15" fillId="6" borderId="7" xfId="2" applyNumberFormat="1" applyFont="1" applyFill="1" applyBorder="1" applyAlignment="1">
      <alignment horizontal="center" vertical="center" wrapText="1"/>
    </xf>
    <xf numFmtId="170" fontId="15" fillId="6" borderId="20" xfId="2" applyNumberFormat="1" applyFont="1" applyFill="1" applyBorder="1" applyAlignment="1">
      <alignment horizontal="center" vertical="center" wrapText="1"/>
    </xf>
    <xf numFmtId="170" fontId="15" fillId="6" borderId="43" xfId="2" applyNumberFormat="1" applyFont="1" applyFill="1" applyBorder="1" applyAlignment="1">
      <alignment horizontal="center" vertical="center" wrapText="1"/>
    </xf>
    <xf numFmtId="170" fontId="15" fillId="6" borderId="17" xfId="2" applyNumberFormat="1"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32" fillId="0" borderId="11"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7" xfId="0" applyFont="1" applyBorder="1" applyAlignment="1">
      <alignment horizontal="center" vertical="center" wrapText="1"/>
    </xf>
    <xf numFmtId="49" fontId="29" fillId="0" borderId="11" xfId="0" applyNumberFormat="1" applyFont="1" applyBorder="1" applyAlignment="1">
      <alignment horizontal="center" vertical="center" wrapText="1"/>
    </xf>
    <xf numFmtId="49" fontId="29" fillId="0" borderId="8" xfId="0" applyNumberFormat="1" applyFont="1" applyBorder="1" applyAlignment="1">
      <alignment horizontal="center" vertical="center" wrapText="1"/>
    </xf>
    <xf numFmtId="49" fontId="29" fillId="0" borderId="7" xfId="0" applyNumberFormat="1" applyFont="1" applyBorder="1" applyAlignment="1">
      <alignment horizontal="center" vertical="center" wrapText="1"/>
    </xf>
    <xf numFmtId="171" fontId="2" fillId="3" borderId="36" xfId="5" applyNumberFormat="1" applyFont="1" applyFill="1" applyBorder="1" applyAlignment="1">
      <alignment horizontal="center" vertical="center"/>
    </xf>
    <xf numFmtId="171" fontId="2" fillId="3" borderId="37" xfId="5" applyNumberFormat="1" applyFont="1" applyFill="1" applyBorder="1" applyAlignment="1">
      <alignment horizontal="center" vertical="center"/>
    </xf>
    <xf numFmtId="0" fontId="4" fillId="0" borderId="1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1" fontId="4" fillId="0" borderId="11" xfId="0" applyNumberFormat="1" applyFont="1" applyFill="1" applyBorder="1" applyAlignment="1">
      <alignment horizontal="center" vertical="center" wrapText="1"/>
    </xf>
    <xf numFmtId="1" fontId="4" fillId="0" borderId="8" xfId="0" applyNumberFormat="1" applyFont="1" applyFill="1" applyBorder="1" applyAlignment="1">
      <alignment horizontal="center" vertical="center" wrapText="1"/>
    </xf>
    <xf numFmtId="1" fontId="4" fillId="0" borderId="7" xfId="0" applyNumberFormat="1" applyFont="1" applyFill="1" applyBorder="1" applyAlignment="1">
      <alignment horizontal="center" vertical="center" wrapText="1"/>
    </xf>
    <xf numFmtId="9" fontId="6" fillId="2" borderId="11" xfId="2" applyFont="1" applyFill="1" applyBorder="1" applyAlignment="1">
      <alignment horizontal="center" vertical="center" wrapText="1"/>
    </xf>
    <xf numFmtId="9" fontId="6" fillId="2" borderId="8" xfId="2" applyFont="1" applyFill="1" applyBorder="1" applyAlignment="1">
      <alignment horizontal="center" vertical="center" wrapText="1"/>
    </xf>
    <xf numFmtId="9" fontId="6" fillId="2" borderId="7" xfId="2"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4" fillId="4" borderId="10" xfId="0" applyFont="1" applyFill="1" applyBorder="1" applyAlignment="1">
      <alignment horizontal="center" vertical="center" wrapText="1"/>
    </xf>
    <xf numFmtId="173" fontId="3" fillId="0" borderId="10" xfId="5" applyNumberFormat="1" applyFont="1" applyBorder="1" applyAlignment="1">
      <alignment horizontal="center" vertical="center"/>
    </xf>
    <xf numFmtId="0" fontId="4" fillId="0" borderId="10" xfId="0" applyFont="1" applyFill="1" applyBorder="1" applyAlignment="1">
      <alignment horizontal="center" vertical="center" wrapText="1"/>
    </xf>
    <xf numFmtId="1" fontId="4" fillId="0" borderId="10" xfId="0" applyNumberFormat="1" applyFont="1" applyFill="1" applyBorder="1" applyAlignment="1">
      <alignment horizontal="center" vertical="center" wrapText="1"/>
    </xf>
    <xf numFmtId="0" fontId="4" fillId="3" borderId="10" xfId="0" applyFont="1" applyFill="1" applyBorder="1" applyAlignment="1">
      <alignment horizontal="center" vertical="center" wrapText="1"/>
    </xf>
    <xf numFmtId="1" fontId="6" fillId="2" borderId="10" xfId="4" applyNumberFormat="1" applyFont="1" applyFill="1" applyBorder="1" applyAlignment="1">
      <alignment horizontal="center" vertical="center" wrapText="1"/>
    </xf>
    <xf numFmtId="0" fontId="2" fillId="3" borderId="8" xfId="0" applyFont="1" applyFill="1" applyBorder="1" applyAlignment="1">
      <alignment horizontal="center" vertical="center" wrapText="1"/>
    </xf>
    <xf numFmtId="0" fontId="23" fillId="0" borderId="11" xfId="0" applyFont="1" applyBorder="1" applyAlignment="1">
      <alignment horizontal="center" vertical="center"/>
    </xf>
    <xf numFmtId="0" fontId="23" fillId="0" borderId="8" xfId="0" applyFont="1" applyBorder="1" applyAlignment="1">
      <alignment horizontal="center" vertical="center"/>
    </xf>
    <xf numFmtId="0" fontId="23" fillId="0" borderId="7" xfId="0" applyFont="1" applyBorder="1" applyAlignment="1">
      <alignment horizontal="center" vertical="center"/>
    </xf>
    <xf numFmtId="1" fontId="6" fillId="3" borderId="10" xfId="0" applyNumberFormat="1" applyFont="1" applyFill="1"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3" fillId="4" borderId="11" xfId="3" applyFont="1" applyFill="1" applyBorder="1" applyAlignment="1">
      <alignment horizontal="center" vertical="center" wrapText="1"/>
    </xf>
    <xf numFmtId="0" fontId="3" fillId="4" borderId="8" xfId="3" applyFont="1" applyFill="1" applyBorder="1" applyAlignment="1">
      <alignment horizontal="center" vertical="center" wrapText="1"/>
    </xf>
    <xf numFmtId="0" fontId="3" fillId="4" borderId="7" xfId="3" applyFont="1" applyFill="1" applyBorder="1" applyAlignment="1">
      <alignment horizontal="center" vertical="center" wrapText="1"/>
    </xf>
    <xf numFmtId="0" fontId="14" fillId="3" borderId="11"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7" xfId="0" applyFont="1" applyFill="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2" fillId="3" borderId="55" xfId="0" applyFont="1" applyFill="1" applyBorder="1" applyAlignment="1">
      <alignment horizontal="center" vertical="center" wrapText="1"/>
    </xf>
    <xf numFmtId="0" fontId="2" fillId="3" borderId="56" xfId="0" applyFont="1" applyFill="1" applyBorder="1" applyAlignment="1">
      <alignment horizontal="center" vertical="center" wrapText="1"/>
    </xf>
    <xf numFmtId="0" fontId="2" fillId="3" borderId="62"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0" borderId="66" xfId="0" applyFont="1" applyBorder="1" applyAlignment="1">
      <alignment horizontal="left"/>
    </xf>
    <xf numFmtId="0" fontId="2" fillId="0" borderId="1" xfId="0" applyFont="1" applyBorder="1" applyAlignment="1">
      <alignment horizontal="left"/>
    </xf>
    <xf numFmtId="0" fontId="2" fillId="0" borderId="0" xfId="0" applyFont="1" applyBorder="1" applyAlignment="1">
      <alignment horizontal="left"/>
    </xf>
    <xf numFmtId="167" fontId="0" fillId="0" borderId="11" xfId="5" applyFont="1" applyBorder="1" applyAlignment="1">
      <alignment horizontal="center" vertical="center"/>
    </xf>
    <xf numFmtId="167" fontId="0" fillId="0" borderId="8" xfId="5" applyFont="1" applyBorder="1" applyAlignment="1">
      <alignment horizontal="center" vertical="center"/>
    </xf>
    <xf numFmtId="167" fontId="0" fillId="0" borderId="7" xfId="5" applyFont="1" applyBorder="1" applyAlignment="1">
      <alignment horizontal="center" vertical="center"/>
    </xf>
    <xf numFmtId="173" fontId="0" fillId="0" borderId="11" xfId="5" applyNumberFormat="1" applyFont="1" applyBorder="1" applyAlignment="1">
      <alignment horizontal="center" vertical="center"/>
    </xf>
    <xf numFmtId="173" fontId="0" fillId="0" borderId="8" xfId="5" applyNumberFormat="1" applyFont="1" applyBorder="1" applyAlignment="1">
      <alignment horizontal="center" vertical="center"/>
    </xf>
    <xf numFmtId="173" fontId="0" fillId="0" borderId="7" xfId="5" applyNumberFormat="1" applyFont="1" applyBorder="1" applyAlignment="1">
      <alignment horizontal="center" vertical="center"/>
    </xf>
    <xf numFmtId="0" fontId="3" fillId="4" borderId="10" xfId="3" applyFont="1" applyFill="1" applyBorder="1" applyAlignment="1">
      <alignment horizontal="center" vertical="center" wrapText="1"/>
    </xf>
    <xf numFmtId="0" fontId="3" fillId="3" borderId="11" xfId="0" applyFont="1" applyFill="1" applyBorder="1" applyAlignment="1">
      <alignment horizontal="center" vertical="center"/>
    </xf>
    <xf numFmtId="0" fontId="3" fillId="3" borderId="7" xfId="0" applyFont="1" applyFill="1" applyBorder="1" applyAlignment="1">
      <alignment horizontal="center" vertical="center"/>
    </xf>
    <xf numFmtId="0" fontId="6" fillId="0" borderId="23" xfId="0" applyFont="1" applyBorder="1" applyAlignment="1">
      <alignment horizontal="left" wrapText="1"/>
    </xf>
    <xf numFmtId="0" fontId="6" fillId="0" borderId="105" xfId="0" applyFont="1" applyBorder="1" applyAlignment="1">
      <alignment horizontal="left" wrapText="1"/>
    </xf>
    <xf numFmtId="0" fontId="6" fillId="0" borderId="13" xfId="0" applyFont="1" applyBorder="1" applyAlignment="1">
      <alignment horizontal="left" wrapText="1"/>
    </xf>
    <xf numFmtId="0" fontId="6" fillId="0" borderId="23" xfId="0" applyFont="1" applyBorder="1" applyAlignment="1">
      <alignment horizontal="left" vertical="center" wrapText="1"/>
    </xf>
    <xf numFmtId="0" fontId="6" fillId="0" borderId="105" xfId="0" applyFont="1" applyBorder="1" applyAlignment="1">
      <alignment horizontal="left" vertical="center" wrapText="1"/>
    </xf>
    <xf numFmtId="0" fontId="6" fillId="0" borderId="13" xfId="0" applyFont="1" applyBorder="1" applyAlignment="1">
      <alignment horizontal="left" vertical="center" wrapText="1"/>
    </xf>
    <xf numFmtId="0" fontId="2" fillId="0" borderId="10" xfId="0" applyFont="1" applyBorder="1" applyAlignment="1">
      <alignment horizontal="left"/>
    </xf>
    <xf numFmtId="0" fontId="3" fillId="4" borderId="10" xfId="0" applyFont="1" applyFill="1" applyBorder="1" applyAlignment="1">
      <alignment horizontal="left" vertical="center" wrapText="1"/>
    </xf>
    <xf numFmtId="0" fontId="0" fillId="0" borderId="10" xfId="0" applyBorder="1" applyAlignment="1">
      <alignment horizontal="center" vertical="center" wrapText="1"/>
    </xf>
    <xf numFmtId="170" fontId="4" fillId="5" borderId="7" xfId="2" applyNumberFormat="1" applyFont="1" applyFill="1" applyBorder="1" applyAlignment="1">
      <alignment horizontal="center" vertical="center" wrapText="1"/>
    </xf>
    <xf numFmtId="170" fontId="4" fillId="5" borderId="10" xfId="2" applyNumberFormat="1" applyFont="1" applyFill="1" applyBorder="1" applyAlignment="1">
      <alignment horizontal="center" vertical="center" wrapText="1"/>
    </xf>
    <xf numFmtId="170" fontId="4" fillId="5" borderId="11" xfId="2" applyNumberFormat="1" applyFont="1" applyFill="1" applyBorder="1" applyAlignment="1">
      <alignment horizontal="center" vertical="center" wrapText="1"/>
    </xf>
    <xf numFmtId="170" fontId="4" fillId="5" borderId="17" xfId="2" applyNumberFormat="1" applyFont="1" applyFill="1" applyBorder="1" applyAlignment="1">
      <alignment horizontal="center" vertical="center" wrapText="1"/>
    </xf>
    <xf numFmtId="170" fontId="4" fillId="5" borderId="19" xfId="2" applyNumberFormat="1" applyFont="1" applyFill="1" applyBorder="1" applyAlignment="1">
      <alignment horizontal="center" vertical="center" wrapText="1"/>
    </xf>
    <xf numFmtId="170" fontId="4" fillId="5" borderId="20" xfId="2"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xf>
    <xf numFmtId="9" fontId="4" fillId="2" borderId="10" xfId="0" applyNumberFormat="1" applyFont="1" applyFill="1" applyBorder="1" applyAlignment="1">
      <alignment horizontal="center" vertical="center" wrapText="1"/>
    </xf>
    <xf numFmtId="9" fontId="4" fillId="2" borderId="6" xfId="0" applyNumberFormat="1"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10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63" xfId="0"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9" fontId="3" fillId="2" borderId="10" xfId="0" applyNumberFormat="1" applyFont="1" applyFill="1" applyBorder="1" applyAlignment="1">
      <alignment horizontal="center" vertical="center" wrapText="1"/>
    </xf>
    <xf numFmtId="9" fontId="3" fillId="2" borderId="104" xfId="0" applyNumberFormat="1" applyFont="1" applyFill="1" applyBorder="1" applyAlignment="1">
      <alignment horizontal="center" vertical="center" wrapText="1"/>
    </xf>
    <xf numFmtId="9" fontId="3" fillId="2" borderId="102" xfId="0" applyNumberFormat="1" applyFont="1" applyFill="1" applyBorder="1" applyAlignment="1">
      <alignment horizontal="center" vertical="center" wrapText="1"/>
    </xf>
    <xf numFmtId="9" fontId="3" fillId="2" borderId="103" xfId="0" applyNumberFormat="1" applyFont="1" applyFill="1" applyBorder="1" applyAlignment="1">
      <alignment horizontal="center" vertical="center" wrapText="1"/>
    </xf>
    <xf numFmtId="9" fontId="4" fillId="2" borderId="21" xfId="0" applyNumberFormat="1" applyFont="1" applyFill="1" applyBorder="1" applyAlignment="1">
      <alignment horizontal="center" vertical="center" wrapText="1"/>
    </xf>
    <xf numFmtId="9" fontId="4" fillId="2" borderId="19" xfId="0" applyNumberFormat="1" applyFont="1" applyFill="1" applyBorder="1" applyAlignment="1">
      <alignment horizontal="center" vertical="center" wrapText="1"/>
    </xf>
    <xf numFmtId="9" fontId="4" fillId="2" borderId="18" xfId="0" applyNumberFormat="1" applyFont="1" applyFill="1" applyBorder="1" applyAlignment="1">
      <alignment horizontal="center" vertical="center" wrapText="1"/>
    </xf>
    <xf numFmtId="10" fontId="4" fillId="5" borderId="7" xfId="2" applyNumberFormat="1" applyFont="1" applyFill="1" applyBorder="1" applyAlignment="1">
      <alignment horizontal="center" vertical="center" wrapText="1"/>
    </xf>
    <xf numFmtId="10" fontId="4" fillId="5" borderId="10" xfId="2" applyNumberFormat="1" applyFont="1" applyFill="1" applyBorder="1" applyAlignment="1">
      <alignment horizontal="center" vertical="center" wrapText="1"/>
    </xf>
    <xf numFmtId="10" fontId="4" fillId="5" borderId="11" xfId="2" applyNumberFormat="1" applyFont="1" applyFill="1" applyBorder="1" applyAlignment="1">
      <alignment horizontal="center" vertical="center" wrapText="1"/>
    </xf>
    <xf numFmtId="9" fontId="3" fillId="2" borderId="86" xfId="0" applyNumberFormat="1" applyFont="1" applyFill="1" applyBorder="1" applyAlignment="1">
      <alignment horizontal="center" vertical="center" wrapText="1"/>
    </xf>
    <xf numFmtId="9" fontId="3" fillId="2" borderId="72" xfId="0" applyNumberFormat="1" applyFont="1" applyFill="1" applyBorder="1" applyAlignment="1">
      <alignment horizontal="center" vertical="center" wrapText="1"/>
    </xf>
    <xf numFmtId="9" fontId="3" fillId="2" borderId="78" xfId="0" applyNumberFormat="1" applyFont="1" applyFill="1" applyBorder="1" applyAlignment="1">
      <alignment horizontal="center" vertical="center" wrapText="1"/>
    </xf>
    <xf numFmtId="9" fontId="3" fillId="2" borderId="46" xfId="0" applyNumberFormat="1" applyFont="1" applyFill="1" applyBorder="1" applyAlignment="1">
      <alignment horizontal="center" vertical="center" wrapText="1"/>
    </xf>
    <xf numFmtId="9" fontId="3" fillId="2" borderId="64" xfId="0" applyNumberFormat="1"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6" xfId="0" applyFont="1" applyFill="1" applyBorder="1" applyAlignment="1">
      <alignment horizontal="center" vertical="center" wrapText="1"/>
    </xf>
    <xf numFmtId="9" fontId="6" fillId="2" borderId="42" xfId="0" applyNumberFormat="1" applyFont="1" applyFill="1" applyBorder="1" applyAlignment="1">
      <alignment horizontal="center" vertical="center" wrapText="1"/>
    </xf>
    <xf numFmtId="9" fontId="6" fillId="2" borderId="23" xfId="0" applyNumberFormat="1" applyFont="1" applyFill="1" applyBorder="1" applyAlignment="1">
      <alignment horizontal="center" vertical="center" wrapText="1"/>
    </xf>
    <xf numFmtId="9" fontId="6" fillId="2" borderId="24" xfId="0" applyNumberFormat="1"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4" fillId="0" borderId="11" xfId="0" applyFont="1" applyBorder="1" applyAlignment="1">
      <alignment horizontal="left" vertical="center" wrapText="1"/>
    </xf>
    <xf numFmtId="0" fontId="4" fillId="0" borderId="7" xfId="0" applyFont="1" applyBorder="1" applyAlignment="1">
      <alignment horizontal="left" vertical="center" wrapText="1"/>
    </xf>
    <xf numFmtId="0" fontId="4" fillId="0" borderId="40" xfId="0" applyFont="1" applyBorder="1" applyAlignment="1">
      <alignment horizontal="left" vertical="center" wrapText="1"/>
    </xf>
    <xf numFmtId="0" fontId="4" fillId="3" borderId="40"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71"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wrapText="1"/>
    </xf>
    <xf numFmtId="166" fontId="3" fillId="0" borderId="10" xfId="0" applyNumberFormat="1"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166" fontId="3" fillId="0" borderId="36" xfId="0" applyNumberFormat="1" applyFont="1" applyBorder="1" applyAlignment="1">
      <alignment horizontal="center" vertical="center"/>
    </xf>
    <xf numFmtId="0" fontId="3" fillId="0" borderId="38" xfId="0" applyFont="1" applyBorder="1" applyAlignment="1">
      <alignment horizontal="center" vertical="center"/>
    </xf>
    <xf numFmtId="0" fontId="4" fillId="0" borderId="3"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5" xfId="0" applyFont="1" applyFill="1" applyBorder="1" applyAlignment="1">
      <alignment horizontal="center" vertical="center" wrapText="1"/>
    </xf>
    <xf numFmtId="166" fontId="3" fillId="0" borderId="37" xfId="0" applyNumberFormat="1" applyFont="1" applyBorder="1" applyAlignment="1">
      <alignment horizontal="center" vertical="center"/>
    </xf>
    <xf numFmtId="0" fontId="3" fillId="0" borderId="37" xfId="0" applyFont="1" applyBorder="1" applyAlignment="1">
      <alignment horizontal="center" vertical="center"/>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10" xfId="0" applyFont="1" applyBorder="1" applyAlignment="1">
      <alignment horizontal="left" vertical="center" wrapText="1"/>
    </xf>
    <xf numFmtId="0" fontId="3" fillId="0" borderId="48" xfId="0" applyFont="1" applyFill="1" applyBorder="1" applyAlignment="1">
      <alignment horizontal="center" vertical="center" wrapText="1"/>
    </xf>
    <xf numFmtId="0" fontId="4" fillId="0" borderId="8" xfId="0" applyFont="1" applyBorder="1" applyAlignment="1">
      <alignment horizontal="left" vertical="center" wrapText="1"/>
    </xf>
    <xf numFmtId="166" fontId="3" fillId="0" borderId="38" xfId="0" applyNumberFormat="1" applyFont="1" applyBorder="1" applyAlignment="1">
      <alignment horizontal="center" vertical="center"/>
    </xf>
    <xf numFmtId="0" fontId="4" fillId="5" borderId="41"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0" xfId="0" applyFont="1" applyFill="1" applyBorder="1" applyAlignment="1">
      <alignment horizontal="center" vertical="center" wrapText="1"/>
    </xf>
    <xf numFmtId="173" fontId="3" fillId="0" borderId="36" xfId="5" applyNumberFormat="1" applyFont="1" applyBorder="1" applyAlignment="1">
      <alignment horizontal="center" vertical="center"/>
    </xf>
    <xf numFmtId="173" fontId="3" fillId="0" borderId="38" xfId="5"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 xfId="2" applyNumberFormat="1" applyFont="1" applyBorder="1" applyAlignment="1">
      <alignment horizontal="center" vertical="center" wrapText="1"/>
    </xf>
    <xf numFmtId="0" fontId="4" fillId="0" borderId="40" xfId="2" applyNumberFormat="1" applyFont="1" applyBorder="1" applyAlignment="1">
      <alignment horizontal="center" vertical="center" wrapText="1"/>
    </xf>
    <xf numFmtId="1" fontId="4" fillId="0" borderId="2" xfId="2" applyNumberFormat="1" applyFont="1" applyBorder="1" applyAlignment="1">
      <alignment horizontal="center" vertical="center" wrapText="1"/>
    </xf>
    <xf numFmtId="1" fontId="4" fillId="0" borderId="40" xfId="2" applyNumberFormat="1" applyFont="1" applyBorder="1" applyAlignment="1">
      <alignment horizontal="center" vertical="center" wrapText="1"/>
    </xf>
    <xf numFmtId="1" fontId="4" fillId="0" borderId="45" xfId="2" applyNumberFormat="1" applyFont="1" applyBorder="1" applyAlignment="1">
      <alignment horizontal="center" vertical="center" wrapText="1"/>
    </xf>
    <xf numFmtId="1" fontId="4" fillId="0" borderId="96" xfId="2" applyNumberFormat="1" applyFont="1" applyBorder="1" applyAlignment="1">
      <alignment horizontal="center" vertical="center" wrapText="1"/>
    </xf>
  </cellXfs>
  <cellStyles count="7">
    <cellStyle name="Hipervínculo" xfId="3" builtinId="8"/>
    <cellStyle name="Millares" xfId="4" builtinId="3"/>
    <cellStyle name="Millares [0]" xfId="1" builtinId="6"/>
    <cellStyle name="Millares [0] 2" xfId="6"/>
    <cellStyle name="Moneda" xfId="5"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75"/>
  <sheetViews>
    <sheetView tabSelected="1" zoomScale="60" zoomScaleNormal="60" workbookViewId="0">
      <selection activeCell="A4" sqref="A4"/>
    </sheetView>
  </sheetViews>
  <sheetFormatPr baseColWidth="10" defaultRowHeight="15" x14ac:dyDescent="0.25"/>
  <cols>
    <col min="1" max="1" width="13.140625" customWidth="1"/>
    <col min="2" max="2" width="22.5703125" customWidth="1"/>
    <col min="3" max="4" width="17.5703125" customWidth="1"/>
    <col min="5" max="5" width="12.85546875" bestFit="1" customWidth="1"/>
    <col min="6" max="8" width="6.28515625" bestFit="1" customWidth="1"/>
    <col min="10" max="10" width="13.5703125" customWidth="1"/>
    <col min="12" max="12" width="22.85546875" bestFit="1" customWidth="1"/>
    <col min="13" max="13" width="20.5703125" customWidth="1"/>
    <col min="14" max="14" width="30" customWidth="1"/>
    <col min="15" max="15" width="32.7109375" customWidth="1"/>
    <col min="21" max="21" width="24.7109375" customWidth="1"/>
  </cols>
  <sheetData>
    <row r="1" spans="1:21" x14ac:dyDescent="0.25">
      <c r="A1" s="508"/>
      <c r="B1" s="508"/>
      <c r="C1" s="508"/>
      <c r="D1" s="508"/>
      <c r="E1" s="508"/>
      <c r="F1" s="508"/>
      <c r="G1" s="508"/>
      <c r="H1" s="508"/>
      <c r="I1" s="508"/>
      <c r="J1" s="508"/>
      <c r="K1" s="508"/>
      <c r="L1" s="508"/>
      <c r="M1" s="508"/>
      <c r="N1" s="508"/>
      <c r="O1" s="508"/>
      <c r="P1" s="508"/>
      <c r="Q1" s="508"/>
      <c r="R1" s="508"/>
      <c r="S1" s="508"/>
      <c r="T1" s="508"/>
      <c r="U1" s="508"/>
    </row>
    <row r="2" spans="1:21" x14ac:dyDescent="0.25">
      <c r="A2" s="76" t="s">
        <v>6</v>
      </c>
      <c r="B2" s="94"/>
      <c r="C2" s="95"/>
      <c r="D2" s="96"/>
      <c r="E2" s="5"/>
      <c r="F2" s="5"/>
      <c r="G2" s="5"/>
      <c r="H2" s="5"/>
      <c r="I2" s="5"/>
      <c r="J2" s="95"/>
      <c r="K2" s="5"/>
      <c r="L2" s="95"/>
      <c r="M2" s="97"/>
      <c r="N2" s="96"/>
      <c r="O2" s="96"/>
      <c r="P2" s="5"/>
      <c r="Q2" s="5"/>
      <c r="R2" s="5"/>
      <c r="S2" s="5"/>
      <c r="T2" s="5"/>
      <c r="U2" s="98"/>
    </row>
    <row r="3" spans="1:21" x14ac:dyDescent="0.25">
      <c r="A3" s="76" t="s">
        <v>7</v>
      </c>
      <c r="B3" s="94"/>
      <c r="C3" s="95"/>
      <c r="D3" s="96"/>
      <c r="E3" s="5"/>
      <c r="F3" s="5"/>
      <c r="G3" s="5"/>
      <c r="H3" s="5"/>
      <c r="I3" s="5"/>
      <c r="J3" s="95"/>
      <c r="K3" s="5"/>
      <c r="L3" s="95"/>
      <c r="M3" s="97"/>
      <c r="N3" s="96"/>
      <c r="O3" s="96"/>
      <c r="P3" s="5"/>
      <c r="Q3" s="5"/>
      <c r="R3" s="5"/>
      <c r="S3" s="5"/>
      <c r="T3" s="5"/>
      <c r="U3" s="98"/>
    </row>
    <row r="4" spans="1:21" ht="23.25" x14ac:dyDescent="0.25">
      <c r="A4" s="76" t="s">
        <v>1440</v>
      </c>
      <c r="B4" s="94"/>
      <c r="C4" s="95"/>
      <c r="D4" s="96"/>
      <c r="E4" s="5"/>
      <c r="F4" s="5"/>
      <c r="G4" s="5"/>
      <c r="H4" s="5"/>
      <c r="I4" s="278" t="s">
        <v>1047</v>
      </c>
      <c r="J4" s="279">
        <v>2017</v>
      </c>
      <c r="K4" s="5"/>
      <c r="L4" s="95"/>
      <c r="M4" s="99"/>
      <c r="N4" s="96"/>
      <c r="O4" s="96"/>
      <c r="P4" s="5"/>
      <c r="Q4" s="5"/>
      <c r="R4" s="5"/>
      <c r="S4" s="5"/>
      <c r="T4" s="5"/>
      <c r="U4" s="98"/>
    </row>
    <row r="5" spans="1:21" ht="15.75" thickBot="1" x14ac:dyDescent="0.3">
      <c r="A5" s="93" t="s">
        <v>879</v>
      </c>
      <c r="B5" s="95"/>
      <c r="C5" s="95"/>
      <c r="D5" s="96"/>
      <c r="E5" s="5"/>
      <c r="F5" s="5"/>
      <c r="G5" s="5"/>
      <c r="H5" s="5"/>
      <c r="I5" s="5"/>
      <c r="J5" s="95"/>
      <c r="K5" s="5"/>
      <c r="L5" s="95"/>
      <c r="M5" s="95"/>
      <c r="N5" s="96"/>
      <c r="O5" s="96"/>
      <c r="P5" s="5"/>
      <c r="Q5" s="5"/>
      <c r="R5" s="5"/>
      <c r="S5" s="5"/>
      <c r="T5" s="5"/>
      <c r="U5" s="98"/>
    </row>
    <row r="6" spans="1:21" x14ac:dyDescent="0.25">
      <c r="A6" s="482" t="s">
        <v>8</v>
      </c>
      <c r="B6" s="484" t="s">
        <v>9</v>
      </c>
      <c r="C6" s="486" t="s">
        <v>10</v>
      </c>
      <c r="D6" s="449" t="s">
        <v>697</v>
      </c>
      <c r="E6" s="449"/>
      <c r="F6" s="449"/>
      <c r="G6" s="449"/>
      <c r="H6" s="449"/>
      <c r="I6" s="450"/>
      <c r="J6" s="451" t="s">
        <v>698</v>
      </c>
      <c r="K6" s="477" t="s">
        <v>0</v>
      </c>
      <c r="L6" s="449" t="s">
        <v>11</v>
      </c>
      <c r="M6" s="480" t="s">
        <v>12</v>
      </c>
      <c r="N6" s="449" t="s">
        <v>17</v>
      </c>
      <c r="O6" s="449" t="s">
        <v>15</v>
      </c>
      <c r="P6" s="449"/>
      <c r="Q6" s="449"/>
      <c r="R6" s="449"/>
      <c r="S6" s="449"/>
      <c r="T6" s="450"/>
      <c r="U6" s="468" t="s">
        <v>880</v>
      </c>
    </row>
    <row r="7" spans="1:21" ht="24" customHeight="1" x14ac:dyDescent="0.25">
      <c r="A7" s="483"/>
      <c r="B7" s="485"/>
      <c r="C7" s="487"/>
      <c r="D7" s="90" t="s">
        <v>1</v>
      </c>
      <c r="E7" s="90" t="s">
        <v>699</v>
      </c>
      <c r="F7" s="90">
        <v>2017</v>
      </c>
      <c r="G7" s="90">
        <v>2018</v>
      </c>
      <c r="H7" s="90">
        <v>2019</v>
      </c>
      <c r="I7" s="34">
        <v>2020</v>
      </c>
      <c r="J7" s="452"/>
      <c r="K7" s="478"/>
      <c r="L7" s="479"/>
      <c r="M7" s="481"/>
      <c r="N7" s="479"/>
      <c r="O7" s="90" t="s">
        <v>1</v>
      </c>
      <c r="P7" s="90" t="s">
        <v>16</v>
      </c>
      <c r="Q7" s="90">
        <v>2017</v>
      </c>
      <c r="R7" s="90">
        <v>2018</v>
      </c>
      <c r="S7" s="90">
        <v>2019</v>
      </c>
      <c r="T7" s="34">
        <v>2020</v>
      </c>
      <c r="U7" s="469"/>
    </row>
    <row r="8" spans="1:21" ht="30.75" customHeight="1" x14ac:dyDescent="0.25">
      <c r="A8" s="425" t="s">
        <v>2</v>
      </c>
      <c r="B8" s="425" t="s">
        <v>143</v>
      </c>
      <c r="C8" s="425" t="s">
        <v>144</v>
      </c>
      <c r="D8" s="455" t="s">
        <v>881</v>
      </c>
      <c r="E8" s="453">
        <v>0</v>
      </c>
      <c r="F8" s="453">
        <v>0.33</v>
      </c>
      <c r="G8" s="453">
        <v>1</v>
      </c>
      <c r="H8" s="453">
        <v>1.67</v>
      </c>
      <c r="I8" s="453">
        <v>1.67</v>
      </c>
      <c r="J8" s="425">
        <v>1</v>
      </c>
      <c r="K8" s="464">
        <v>1</v>
      </c>
      <c r="L8" s="430">
        <v>13100617</v>
      </c>
      <c r="M8" s="470" t="s">
        <v>145</v>
      </c>
      <c r="N8" s="473" t="s">
        <v>146</v>
      </c>
      <c r="O8" s="88" t="s">
        <v>147</v>
      </c>
      <c r="P8" s="79">
        <v>1</v>
      </c>
      <c r="Q8" s="79">
        <v>3</v>
      </c>
      <c r="R8" s="79">
        <v>4</v>
      </c>
      <c r="S8" s="79">
        <v>5</v>
      </c>
      <c r="T8" s="79">
        <v>6</v>
      </c>
      <c r="U8" s="474">
        <v>253776435</v>
      </c>
    </row>
    <row r="9" spans="1:21" s="23" customFormat="1" ht="50.1" customHeight="1" x14ac:dyDescent="0.25">
      <c r="A9" s="425"/>
      <c r="B9" s="425"/>
      <c r="C9" s="425"/>
      <c r="D9" s="455"/>
      <c r="E9" s="453"/>
      <c r="F9" s="453"/>
      <c r="G9" s="453"/>
      <c r="H9" s="453"/>
      <c r="I9" s="453"/>
      <c r="J9" s="425"/>
      <c r="K9" s="465"/>
      <c r="L9" s="430"/>
      <c r="M9" s="471"/>
      <c r="N9" s="473"/>
      <c r="O9" s="88" t="s">
        <v>148</v>
      </c>
      <c r="P9" s="79">
        <v>8</v>
      </c>
      <c r="Q9" s="79">
        <v>4</v>
      </c>
      <c r="R9" s="79">
        <v>12</v>
      </c>
      <c r="S9" s="79">
        <v>12</v>
      </c>
      <c r="T9" s="79">
        <v>12</v>
      </c>
      <c r="U9" s="475"/>
    </row>
    <row r="10" spans="1:21" ht="50.1" customHeight="1" x14ac:dyDescent="0.25">
      <c r="A10" s="425"/>
      <c r="B10" s="425"/>
      <c r="C10" s="425"/>
      <c r="D10" s="455"/>
      <c r="E10" s="453"/>
      <c r="F10" s="453"/>
      <c r="G10" s="453"/>
      <c r="H10" s="453"/>
      <c r="I10" s="453"/>
      <c r="J10" s="425"/>
      <c r="K10" s="465"/>
      <c r="L10" s="430"/>
      <c r="M10" s="471"/>
      <c r="N10" s="473"/>
      <c r="O10" s="88" t="s">
        <v>149</v>
      </c>
      <c r="P10" s="79">
        <v>2</v>
      </c>
      <c r="Q10" s="79">
        <v>2</v>
      </c>
      <c r="R10" s="79">
        <v>6</v>
      </c>
      <c r="S10" s="79">
        <v>12</v>
      </c>
      <c r="T10" s="79">
        <v>12</v>
      </c>
      <c r="U10" s="475"/>
    </row>
    <row r="11" spans="1:21" ht="50.1" customHeight="1" x14ac:dyDescent="0.25">
      <c r="A11" s="425"/>
      <c r="B11" s="425"/>
      <c r="C11" s="425"/>
      <c r="D11" s="455"/>
      <c r="E11" s="453"/>
      <c r="F11" s="453"/>
      <c r="G11" s="453"/>
      <c r="H11" s="453"/>
      <c r="I11" s="453"/>
      <c r="J11" s="425"/>
      <c r="K11" s="465"/>
      <c r="L11" s="430"/>
      <c r="M11" s="471"/>
      <c r="N11" s="473"/>
      <c r="O11" s="88" t="s">
        <v>150</v>
      </c>
      <c r="P11" s="79">
        <v>0</v>
      </c>
      <c r="Q11" s="79">
        <v>100</v>
      </c>
      <c r="R11" s="79">
        <v>100</v>
      </c>
      <c r="S11" s="79">
        <v>100</v>
      </c>
      <c r="T11" s="79">
        <v>100</v>
      </c>
      <c r="U11" s="475"/>
    </row>
    <row r="12" spans="1:21" ht="50.1" customHeight="1" x14ac:dyDescent="0.25">
      <c r="A12" s="425"/>
      <c r="B12" s="425"/>
      <c r="C12" s="425"/>
      <c r="D12" s="455"/>
      <c r="E12" s="453"/>
      <c r="F12" s="453"/>
      <c r="G12" s="453"/>
      <c r="H12" s="453"/>
      <c r="I12" s="453"/>
      <c r="J12" s="425"/>
      <c r="K12" s="465"/>
      <c r="L12" s="430"/>
      <c r="M12" s="471"/>
      <c r="N12" s="473"/>
      <c r="O12" s="88" t="s">
        <v>151</v>
      </c>
      <c r="P12" s="79" t="s">
        <v>152</v>
      </c>
      <c r="Q12" s="79">
        <v>3</v>
      </c>
      <c r="R12" s="79">
        <v>4</v>
      </c>
      <c r="S12" s="79">
        <v>5</v>
      </c>
      <c r="T12" s="79">
        <v>6</v>
      </c>
      <c r="U12" s="475"/>
    </row>
    <row r="13" spans="1:21" ht="50.1" customHeight="1" x14ac:dyDescent="0.25">
      <c r="A13" s="425"/>
      <c r="B13" s="425"/>
      <c r="C13" s="425"/>
      <c r="D13" s="455"/>
      <c r="E13" s="453"/>
      <c r="F13" s="453"/>
      <c r="G13" s="453"/>
      <c r="H13" s="453"/>
      <c r="I13" s="453"/>
      <c r="J13" s="425"/>
      <c r="K13" s="465"/>
      <c r="L13" s="430"/>
      <c r="M13" s="471"/>
      <c r="N13" s="473"/>
      <c r="O13" s="46" t="s">
        <v>153</v>
      </c>
      <c r="P13" s="43" t="s">
        <v>152</v>
      </c>
      <c r="Q13" s="48">
        <v>0.3</v>
      </c>
      <c r="R13" s="48">
        <v>0.4</v>
      </c>
      <c r="S13" s="48">
        <v>0.5</v>
      </c>
      <c r="T13" s="48">
        <v>0.6</v>
      </c>
      <c r="U13" s="475"/>
    </row>
    <row r="14" spans="1:21" ht="58.15" customHeight="1" x14ac:dyDescent="0.25">
      <c r="A14" s="425"/>
      <c r="B14" s="425"/>
      <c r="C14" s="425"/>
      <c r="D14" s="455"/>
      <c r="E14" s="453"/>
      <c r="F14" s="453"/>
      <c r="G14" s="453"/>
      <c r="H14" s="453"/>
      <c r="I14" s="453"/>
      <c r="J14" s="425"/>
      <c r="K14" s="465"/>
      <c r="L14" s="430"/>
      <c r="M14" s="471"/>
      <c r="N14" s="422" t="s">
        <v>154</v>
      </c>
      <c r="O14" s="88" t="s">
        <v>155</v>
      </c>
      <c r="P14" s="79">
        <v>0</v>
      </c>
      <c r="Q14" s="79">
        <v>1</v>
      </c>
      <c r="R14" s="79">
        <v>2</v>
      </c>
      <c r="S14" s="79">
        <v>2</v>
      </c>
      <c r="T14" s="79">
        <v>2</v>
      </c>
      <c r="U14" s="475"/>
    </row>
    <row r="15" spans="1:21" ht="96" customHeight="1" x14ac:dyDescent="0.25">
      <c r="A15" s="425"/>
      <c r="B15" s="425"/>
      <c r="C15" s="425"/>
      <c r="D15" s="455"/>
      <c r="E15" s="453"/>
      <c r="F15" s="453"/>
      <c r="G15" s="453"/>
      <c r="H15" s="453"/>
      <c r="I15" s="453"/>
      <c r="J15" s="425"/>
      <c r="K15" s="465"/>
      <c r="L15" s="430"/>
      <c r="M15" s="471"/>
      <c r="N15" s="423"/>
      <c r="O15" s="46" t="s">
        <v>156</v>
      </c>
      <c r="P15" s="43">
        <v>0</v>
      </c>
      <c r="Q15" s="43">
        <v>3</v>
      </c>
      <c r="R15" s="43">
        <v>4</v>
      </c>
      <c r="S15" s="43">
        <v>4</v>
      </c>
      <c r="T15" s="43">
        <v>4</v>
      </c>
      <c r="U15" s="475"/>
    </row>
    <row r="16" spans="1:21" ht="50.1" customHeight="1" x14ac:dyDescent="0.25">
      <c r="A16" s="425"/>
      <c r="B16" s="425"/>
      <c r="C16" s="425"/>
      <c r="D16" s="455"/>
      <c r="E16" s="453"/>
      <c r="F16" s="453"/>
      <c r="G16" s="453"/>
      <c r="H16" s="453"/>
      <c r="I16" s="453"/>
      <c r="J16" s="425"/>
      <c r="K16" s="465"/>
      <c r="L16" s="430"/>
      <c r="M16" s="471"/>
      <c r="N16" s="79" t="s">
        <v>157</v>
      </c>
      <c r="O16" s="88" t="s">
        <v>158</v>
      </c>
      <c r="P16" s="79">
        <v>3</v>
      </c>
      <c r="Q16" s="79">
        <v>3</v>
      </c>
      <c r="R16" s="79">
        <v>3</v>
      </c>
      <c r="S16" s="79">
        <v>3</v>
      </c>
      <c r="T16" s="79">
        <v>3</v>
      </c>
      <c r="U16" s="475"/>
    </row>
    <row r="17" spans="1:21" ht="50.1" customHeight="1" x14ac:dyDescent="0.25">
      <c r="A17" s="425"/>
      <c r="B17" s="425"/>
      <c r="C17" s="425"/>
      <c r="D17" s="455"/>
      <c r="E17" s="453"/>
      <c r="F17" s="453"/>
      <c r="G17" s="453"/>
      <c r="H17" s="453"/>
      <c r="I17" s="453"/>
      <c r="J17" s="425"/>
      <c r="K17" s="465"/>
      <c r="L17" s="430"/>
      <c r="M17" s="471"/>
      <c r="N17" s="79" t="s">
        <v>159</v>
      </c>
      <c r="O17" s="88" t="s">
        <v>160</v>
      </c>
      <c r="P17" s="18">
        <v>5000</v>
      </c>
      <c r="Q17" s="18">
        <v>40000</v>
      </c>
      <c r="R17" s="18">
        <v>40000</v>
      </c>
      <c r="S17" s="18">
        <v>40000</v>
      </c>
      <c r="T17" s="18">
        <v>40000</v>
      </c>
      <c r="U17" s="475"/>
    </row>
    <row r="18" spans="1:21" ht="50.1" customHeight="1" x14ac:dyDescent="0.25">
      <c r="A18" s="425"/>
      <c r="B18" s="425"/>
      <c r="C18" s="425"/>
      <c r="D18" s="455"/>
      <c r="E18" s="453"/>
      <c r="F18" s="453"/>
      <c r="G18" s="453"/>
      <c r="H18" s="453"/>
      <c r="I18" s="453"/>
      <c r="J18" s="425"/>
      <c r="K18" s="465"/>
      <c r="L18" s="430"/>
      <c r="M18" s="471"/>
      <c r="N18" s="473" t="s">
        <v>161</v>
      </c>
      <c r="O18" s="88" t="s">
        <v>162</v>
      </c>
      <c r="P18" s="79">
        <v>0</v>
      </c>
      <c r="Q18" s="79">
        <v>1</v>
      </c>
      <c r="R18" s="79">
        <v>0</v>
      </c>
      <c r="S18" s="79">
        <v>0</v>
      </c>
      <c r="T18" s="79">
        <v>0</v>
      </c>
      <c r="U18" s="475"/>
    </row>
    <row r="19" spans="1:21" ht="50.1" customHeight="1" x14ac:dyDescent="0.25">
      <c r="A19" s="425"/>
      <c r="B19" s="425"/>
      <c r="C19" s="425"/>
      <c r="D19" s="455"/>
      <c r="E19" s="453"/>
      <c r="F19" s="453"/>
      <c r="G19" s="453"/>
      <c r="H19" s="453"/>
      <c r="I19" s="453"/>
      <c r="J19" s="425"/>
      <c r="K19" s="465"/>
      <c r="L19" s="430"/>
      <c r="M19" s="471"/>
      <c r="N19" s="473"/>
      <c r="O19" s="88" t="s">
        <v>163</v>
      </c>
      <c r="P19" s="79">
        <v>0</v>
      </c>
      <c r="Q19" s="79">
        <v>3</v>
      </c>
      <c r="R19" s="79">
        <v>0</v>
      </c>
      <c r="S19" s="79">
        <v>0</v>
      </c>
      <c r="T19" s="79">
        <v>0</v>
      </c>
      <c r="U19" s="475"/>
    </row>
    <row r="20" spans="1:21" ht="50.1" customHeight="1" x14ac:dyDescent="0.25">
      <c r="A20" s="425"/>
      <c r="B20" s="425"/>
      <c r="C20" s="425"/>
      <c r="D20" s="455"/>
      <c r="E20" s="453"/>
      <c r="F20" s="453"/>
      <c r="G20" s="453"/>
      <c r="H20" s="453"/>
      <c r="I20" s="453"/>
      <c r="J20" s="425"/>
      <c r="K20" s="465"/>
      <c r="L20" s="430"/>
      <c r="M20" s="471"/>
      <c r="N20" s="473"/>
      <c r="O20" s="88" t="s">
        <v>164</v>
      </c>
      <c r="P20" s="79">
        <v>0</v>
      </c>
      <c r="Q20" s="79">
        <v>1</v>
      </c>
      <c r="R20" s="79">
        <v>0</v>
      </c>
      <c r="S20" s="79">
        <v>0</v>
      </c>
      <c r="T20" s="79">
        <v>0</v>
      </c>
      <c r="U20" s="475"/>
    </row>
    <row r="21" spans="1:21" ht="50.1" customHeight="1" x14ac:dyDescent="0.25">
      <c r="A21" s="425"/>
      <c r="B21" s="425"/>
      <c r="C21" s="425"/>
      <c r="D21" s="455"/>
      <c r="E21" s="453"/>
      <c r="F21" s="453"/>
      <c r="G21" s="453"/>
      <c r="H21" s="453"/>
      <c r="I21" s="453"/>
      <c r="J21" s="425"/>
      <c r="K21" s="465"/>
      <c r="L21" s="430"/>
      <c r="M21" s="471"/>
      <c r="N21" s="473"/>
      <c r="O21" s="88" t="s">
        <v>165</v>
      </c>
      <c r="P21" s="79">
        <v>0</v>
      </c>
      <c r="Q21" s="79">
        <v>1</v>
      </c>
      <c r="R21" s="79">
        <v>0</v>
      </c>
      <c r="S21" s="79">
        <v>0</v>
      </c>
      <c r="T21" s="79">
        <v>0</v>
      </c>
      <c r="U21" s="475"/>
    </row>
    <row r="22" spans="1:21" ht="50.1" customHeight="1" x14ac:dyDescent="0.25">
      <c r="A22" s="425"/>
      <c r="B22" s="425"/>
      <c r="C22" s="425"/>
      <c r="D22" s="455"/>
      <c r="E22" s="453"/>
      <c r="F22" s="453"/>
      <c r="G22" s="453"/>
      <c r="H22" s="453"/>
      <c r="I22" s="453"/>
      <c r="J22" s="425"/>
      <c r="K22" s="466"/>
      <c r="L22" s="430"/>
      <c r="M22" s="472"/>
      <c r="N22" s="473"/>
      <c r="O22" s="88" t="s">
        <v>166</v>
      </c>
      <c r="P22" s="79">
        <v>0</v>
      </c>
      <c r="Q22" s="79">
        <v>1</v>
      </c>
      <c r="R22" s="79">
        <v>0</v>
      </c>
      <c r="S22" s="79">
        <v>0</v>
      </c>
      <c r="T22" s="79">
        <v>0</v>
      </c>
      <c r="U22" s="476"/>
    </row>
    <row r="23" spans="1:21" ht="50.1" customHeight="1" x14ac:dyDescent="0.25">
      <c r="A23" s="488" t="s">
        <v>167</v>
      </c>
      <c r="B23" s="491" t="s">
        <v>168</v>
      </c>
      <c r="C23" s="491" t="s">
        <v>169</v>
      </c>
      <c r="D23" s="494" t="s">
        <v>882</v>
      </c>
      <c r="E23" s="497">
        <v>0</v>
      </c>
      <c r="F23" s="467">
        <v>0.25</v>
      </c>
      <c r="G23" s="467">
        <v>0.5</v>
      </c>
      <c r="H23" s="467">
        <v>0.75</v>
      </c>
      <c r="I23" s="467">
        <v>1</v>
      </c>
      <c r="J23" s="464">
        <v>3</v>
      </c>
      <c r="K23" s="464">
        <v>2</v>
      </c>
      <c r="L23" s="441">
        <v>23101917</v>
      </c>
      <c r="M23" s="438" t="s">
        <v>170</v>
      </c>
      <c r="N23" s="422" t="s">
        <v>171</v>
      </c>
      <c r="O23" s="88" t="s">
        <v>172</v>
      </c>
      <c r="P23" s="79">
        <v>0</v>
      </c>
      <c r="Q23" s="79">
        <v>1</v>
      </c>
      <c r="R23" s="79">
        <v>1</v>
      </c>
      <c r="S23" s="79">
        <v>1</v>
      </c>
      <c r="T23" s="79">
        <v>1</v>
      </c>
      <c r="U23" s="474">
        <v>60751582</v>
      </c>
    </row>
    <row r="24" spans="1:21" ht="50.1" customHeight="1" x14ac:dyDescent="0.25">
      <c r="A24" s="489"/>
      <c r="B24" s="492"/>
      <c r="C24" s="492"/>
      <c r="D24" s="495"/>
      <c r="E24" s="456"/>
      <c r="F24" s="498"/>
      <c r="G24" s="498"/>
      <c r="H24" s="498"/>
      <c r="I24" s="498"/>
      <c r="J24" s="465"/>
      <c r="K24" s="465"/>
      <c r="L24" s="442"/>
      <c r="M24" s="439"/>
      <c r="N24" s="423"/>
      <c r="O24" s="88" t="s">
        <v>173</v>
      </c>
      <c r="P24" s="79">
        <v>0</v>
      </c>
      <c r="Q24" s="79">
        <v>2</v>
      </c>
      <c r="R24" s="79">
        <v>2</v>
      </c>
      <c r="S24" s="79">
        <v>2</v>
      </c>
      <c r="T24" s="79">
        <v>2</v>
      </c>
      <c r="U24" s="475"/>
    </row>
    <row r="25" spans="1:21" ht="50.1" customHeight="1" x14ac:dyDescent="0.25">
      <c r="A25" s="489"/>
      <c r="B25" s="492"/>
      <c r="C25" s="492"/>
      <c r="D25" s="496"/>
      <c r="E25" s="457"/>
      <c r="F25" s="499"/>
      <c r="G25" s="499"/>
      <c r="H25" s="499"/>
      <c r="I25" s="499"/>
      <c r="J25" s="465"/>
      <c r="K25" s="465"/>
      <c r="L25" s="443"/>
      <c r="M25" s="440"/>
      <c r="N25" s="423"/>
      <c r="O25" s="46" t="s">
        <v>174</v>
      </c>
      <c r="P25" s="43">
        <v>0</v>
      </c>
      <c r="Q25" s="43">
        <v>1</v>
      </c>
      <c r="R25" s="43">
        <v>4</v>
      </c>
      <c r="S25" s="43">
        <v>4</v>
      </c>
      <c r="T25" s="43">
        <v>4</v>
      </c>
      <c r="U25" s="476"/>
    </row>
    <row r="26" spans="1:21" ht="50.1" customHeight="1" x14ac:dyDescent="0.25">
      <c r="A26" s="489"/>
      <c r="B26" s="492"/>
      <c r="C26" s="492"/>
      <c r="D26" s="494" t="s">
        <v>883</v>
      </c>
      <c r="E26" s="497">
        <v>0</v>
      </c>
      <c r="F26" s="461">
        <v>1</v>
      </c>
      <c r="G26" s="461">
        <v>1</v>
      </c>
      <c r="H26" s="461">
        <v>1</v>
      </c>
      <c r="I26" s="461">
        <v>1</v>
      </c>
      <c r="J26" s="465"/>
      <c r="K26" s="465">
        <v>3</v>
      </c>
      <c r="L26" s="441">
        <v>23102017</v>
      </c>
      <c r="M26" s="438" t="s">
        <v>175</v>
      </c>
      <c r="N26" s="79" t="s">
        <v>176</v>
      </c>
      <c r="O26" s="87" t="s">
        <v>177</v>
      </c>
      <c r="P26" s="75">
        <v>0</v>
      </c>
      <c r="Q26" s="75">
        <v>8</v>
      </c>
      <c r="R26" s="75">
        <v>8</v>
      </c>
      <c r="S26" s="75">
        <v>8</v>
      </c>
      <c r="T26" s="75">
        <v>8</v>
      </c>
      <c r="U26" s="474">
        <v>47314316</v>
      </c>
    </row>
    <row r="27" spans="1:21" ht="50.1" customHeight="1" x14ac:dyDescent="0.25">
      <c r="A27" s="489"/>
      <c r="B27" s="492"/>
      <c r="C27" s="492"/>
      <c r="D27" s="495"/>
      <c r="E27" s="456"/>
      <c r="F27" s="462"/>
      <c r="G27" s="462"/>
      <c r="H27" s="462"/>
      <c r="I27" s="462"/>
      <c r="J27" s="465"/>
      <c r="K27" s="465"/>
      <c r="L27" s="442"/>
      <c r="M27" s="439"/>
      <c r="N27" s="473" t="s">
        <v>178</v>
      </c>
      <c r="O27" s="80" t="s">
        <v>179</v>
      </c>
      <c r="P27" s="75">
        <v>0</v>
      </c>
      <c r="Q27" s="75">
        <v>1</v>
      </c>
      <c r="R27" s="75">
        <v>1</v>
      </c>
      <c r="S27" s="75">
        <v>1</v>
      </c>
      <c r="T27" s="75">
        <v>1</v>
      </c>
      <c r="U27" s="475"/>
    </row>
    <row r="28" spans="1:21" ht="50.1" customHeight="1" x14ac:dyDescent="0.25">
      <c r="A28" s="489"/>
      <c r="B28" s="492"/>
      <c r="C28" s="492"/>
      <c r="D28" s="495"/>
      <c r="E28" s="456"/>
      <c r="F28" s="462"/>
      <c r="G28" s="462"/>
      <c r="H28" s="462"/>
      <c r="I28" s="462"/>
      <c r="J28" s="465"/>
      <c r="K28" s="465"/>
      <c r="L28" s="442"/>
      <c r="M28" s="439"/>
      <c r="N28" s="473"/>
      <c r="O28" s="80" t="s">
        <v>180</v>
      </c>
      <c r="P28" s="75">
        <v>11</v>
      </c>
      <c r="Q28" s="75">
        <v>42</v>
      </c>
      <c r="R28" s="75">
        <v>42</v>
      </c>
      <c r="S28" s="75">
        <v>42</v>
      </c>
      <c r="T28" s="75">
        <v>42</v>
      </c>
      <c r="U28" s="475"/>
    </row>
    <row r="29" spans="1:21" ht="50.1" customHeight="1" x14ac:dyDescent="0.25">
      <c r="A29" s="489"/>
      <c r="B29" s="492"/>
      <c r="C29" s="492"/>
      <c r="D29" s="495"/>
      <c r="E29" s="456"/>
      <c r="F29" s="462"/>
      <c r="G29" s="462"/>
      <c r="H29" s="462"/>
      <c r="I29" s="462"/>
      <c r="J29" s="465"/>
      <c r="K29" s="465"/>
      <c r="L29" s="443"/>
      <c r="M29" s="440"/>
      <c r="N29" s="473"/>
      <c r="O29" s="80" t="s">
        <v>181</v>
      </c>
      <c r="P29" s="75">
        <v>1</v>
      </c>
      <c r="Q29" s="75">
        <v>1</v>
      </c>
      <c r="R29" s="75">
        <v>1</v>
      </c>
      <c r="S29" s="75">
        <v>1</v>
      </c>
      <c r="T29" s="75">
        <v>1</v>
      </c>
      <c r="U29" s="476"/>
    </row>
    <row r="30" spans="1:21" ht="50.1" customHeight="1" x14ac:dyDescent="0.25">
      <c r="A30" s="489"/>
      <c r="B30" s="492"/>
      <c r="C30" s="492"/>
      <c r="D30" s="495"/>
      <c r="E30" s="456"/>
      <c r="F30" s="462"/>
      <c r="G30" s="462"/>
      <c r="H30" s="462"/>
      <c r="I30" s="462"/>
      <c r="J30" s="465"/>
      <c r="K30" s="465">
        <v>4</v>
      </c>
      <c r="L30" s="441">
        <v>23102117</v>
      </c>
      <c r="M30" s="438" t="s">
        <v>182</v>
      </c>
      <c r="N30" s="473" t="s">
        <v>183</v>
      </c>
      <c r="O30" s="80" t="s">
        <v>184</v>
      </c>
      <c r="P30" s="75">
        <v>0</v>
      </c>
      <c r="Q30" s="75">
        <v>1</v>
      </c>
      <c r="R30" s="75">
        <v>4</v>
      </c>
      <c r="S30" s="75">
        <v>4</v>
      </c>
      <c r="T30" s="75">
        <v>4</v>
      </c>
      <c r="U30" s="474">
        <v>56777179</v>
      </c>
    </row>
    <row r="31" spans="1:21" ht="50.1" customHeight="1" x14ac:dyDescent="0.25">
      <c r="A31" s="489"/>
      <c r="B31" s="492"/>
      <c r="C31" s="492"/>
      <c r="D31" s="495"/>
      <c r="E31" s="456"/>
      <c r="F31" s="462"/>
      <c r="G31" s="462"/>
      <c r="H31" s="462"/>
      <c r="I31" s="462"/>
      <c r="J31" s="465"/>
      <c r="K31" s="465"/>
      <c r="L31" s="442"/>
      <c r="M31" s="439"/>
      <c r="N31" s="473"/>
      <c r="O31" s="80" t="s">
        <v>185</v>
      </c>
      <c r="P31" s="75">
        <v>1</v>
      </c>
      <c r="Q31" s="75">
        <v>2</v>
      </c>
      <c r="R31" s="75">
        <v>2</v>
      </c>
      <c r="S31" s="75">
        <v>2</v>
      </c>
      <c r="T31" s="75">
        <v>2</v>
      </c>
      <c r="U31" s="475"/>
    </row>
    <row r="32" spans="1:21" ht="50.1" customHeight="1" x14ac:dyDescent="0.25">
      <c r="A32" s="489"/>
      <c r="B32" s="493"/>
      <c r="C32" s="493"/>
      <c r="D32" s="496"/>
      <c r="E32" s="457"/>
      <c r="F32" s="463"/>
      <c r="G32" s="463"/>
      <c r="H32" s="463"/>
      <c r="I32" s="463"/>
      <c r="J32" s="466"/>
      <c r="K32" s="466"/>
      <c r="L32" s="443"/>
      <c r="M32" s="440"/>
      <c r="N32" s="11" t="s">
        <v>186</v>
      </c>
      <c r="O32" s="14" t="s">
        <v>187</v>
      </c>
      <c r="P32" s="11">
        <v>0</v>
      </c>
      <c r="Q32" s="11">
        <v>1</v>
      </c>
      <c r="R32" s="11">
        <v>10</v>
      </c>
      <c r="S32" s="11">
        <v>10</v>
      </c>
      <c r="T32" s="11">
        <v>10</v>
      </c>
      <c r="U32" s="476"/>
    </row>
    <row r="33" spans="1:21" ht="71.25" customHeight="1" x14ac:dyDescent="0.25">
      <c r="A33" s="489"/>
      <c r="B33" s="464" t="s">
        <v>188</v>
      </c>
      <c r="C33" s="464" t="s">
        <v>189</v>
      </c>
      <c r="D33" s="455" t="s">
        <v>884</v>
      </c>
      <c r="E33" s="453">
        <v>0</v>
      </c>
      <c r="F33" s="453">
        <v>0.2</v>
      </c>
      <c r="G33" s="453">
        <v>0.2</v>
      </c>
      <c r="H33" s="453">
        <v>0.2</v>
      </c>
      <c r="I33" s="453">
        <v>0.43</v>
      </c>
      <c r="J33" s="464">
        <v>12</v>
      </c>
      <c r="K33" s="425">
        <v>5</v>
      </c>
      <c r="L33" s="441">
        <v>24102217</v>
      </c>
      <c r="M33" s="470" t="s">
        <v>190</v>
      </c>
      <c r="N33" s="88" t="s">
        <v>191</v>
      </c>
      <c r="O33" s="87" t="s">
        <v>192</v>
      </c>
      <c r="P33" s="87"/>
      <c r="Q33" s="75">
        <v>217</v>
      </c>
      <c r="R33" s="74"/>
      <c r="S33" s="74"/>
      <c r="T33" s="74"/>
      <c r="U33" s="474">
        <v>1786483303</v>
      </c>
    </row>
    <row r="34" spans="1:21" ht="50.1" customHeight="1" x14ac:dyDescent="0.25">
      <c r="A34" s="489"/>
      <c r="B34" s="465"/>
      <c r="C34" s="465"/>
      <c r="D34" s="455"/>
      <c r="E34" s="453"/>
      <c r="F34" s="453"/>
      <c r="G34" s="453"/>
      <c r="H34" s="453"/>
      <c r="I34" s="453"/>
      <c r="J34" s="465"/>
      <c r="K34" s="425"/>
      <c r="L34" s="442"/>
      <c r="M34" s="471"/>
      <c r="N34" s="88" t="s">
        <v>193</v>
      </c>
      <c r="O34" s="87" t="s">
        <v>194</v>
      </c>
      <c r="P34" s="87"/>
      <c r="Q34" s="75">
        <v>69</v>
      </c>
      <c r="R34" s="74"/>
      <c r="S34" s="74"/>
      <c r="T34" s="74"/>
      <c r="U34" s="475"/>
    </row>
    <row r="35" spans="1:21" ht="50.1" customHeight="1" x14ac:dyDescent="0.25">
      <c r="A35" s="489"/>
      <c r="B35" s="465"/>
      <c r="C35" s="465"/>
      <c r="D35" s="455"/>
      <c r="E35" s="453"/>
      <c r="F35" s="453"/>
      <c r="G35" s="453"/>
      <c r="H35" s="453"/>
      <c r="I35" s="453"/>
      <c r="J35" s="465"/>
      <c r="K35" s="425"/>
      <c r="L35" s="442"/>
      <c r="M35" s="471"/>
      <c r="N35" s="88" t="s">
        <v>195</v>
      </c>
      <c r="O35" s="87" t="s">
        <v>196</v>
      </c>
      <c r="P35" s="87"/>
      <c r="Q35" s="75">
        <v>773</v>
      </c>
      <c r="R35" s="74"/>
      <c r="S35" s="74"/>
      <c r="T35" s="74"/>
      <c r="U35" s="475"/>
    </row>
    <row r="36" spans="1:21" ht="50.1" customHeight="1" x14ac:dyDescent="0.25">
      <c r="A36" s="489"/>
      <c r="B36" s="465"/>
      <c r="C36" s="465"/>
      <c r="D36" s="455"/>
      <c r="E36" s="453"/>
      <c r="F36" s="453"/>
      <c r="G36" s="453"/>
      <c r="H36" s="453"/>
      <c r="I36" s="453"/>
      <c r="J36" s="465"/>
      <c r="K36" s="425"/>
      <c r="L36" s="442"/>
      <c r="M36" s="471"/>
      <c r="N36" s="88" t="s">
        <v>197</v>
      </c>
      <c r="O36" s="87" t="s">
        <v>198</v>
      </c>
      <c r="P36" s="87"/>
      <c r="Q36" s="75">
        <v>8</v>
      </c>
      <c r="R36" s="74"/>
      <c r="S36" s="74"/>
      <c r="T36" s="74"/>
      <c r="U36" s="475"/>
    </row>
    <row r="37" spans="1:21" ht="50.1" customHeight="1" x14ac:dyDescent="0.25">
      <c r="A37" s="489"/>
      <c r="B37" s="465"/>
      <c r="C37" s="465"/>
      <c r="D37" s="455"/>
      <c r="E37" s="453"/>
      <c r="F37" s="453"/>
      <c r="G37" s="453"/>
      <c r="H37" s="453"/>
      <c r="I37" s="453"/>
      <c r="J37" s="465"/>
      <c r="K37" s="425"/>
      <c r="L37" s="442"/>
      <c r="M37" s="471"/>
      <c r="N37" s="88" t="s">
        <v>199</v>
      </c>
      <c r="O37" s="87" t="s">
        <v>200</v>
      </c>
      <c r="P37" s="87"/>
      <c r="Q37" s="75">
        <v>24</v>
      </c>
      <c r="R37" s="74"/>
      <c r="S37" s="74"/>
      <c r="T37" s="74"/>
      <c r="U37" s="475"/>
    </row>
    <row r="38" spans="1:21" ht="50.1" customHeight="1" x14ac:dyDescent="0.25">
      <c r="A38" s="489"/>
      <c r="B38" s="465"/>
      <c r="C38" s="465"/>
      <c r="D38" s="455"/>
      <c r="E38" s="453"/>
      <c r="F38" s="453"/>
      <c r="G38" s="453"/>
      <c r="H38" s="453"/>
      <c r="I38" s="453"/>
      <c r="J38" s="465"/>
      <c r="K38" s="425"/>
      <c r="L38" s="443"/>
      <c r="M38" s="472"/>
      <c r="N38" s="46" t="s">
        <v>201</v>
      </c>
      <c r="O38" s="100" t="s">
        <v>202</v>
      </c>
      <c r="P38" s="100"/>
      <c r="Q38" s="11">
        <v>10</v>
      </c>
      <c r="R38" s="15"/>
      <c r="S38" s="15"/>
      <c r="T38" s="15"/>
      <c r="U38" s="476"/>
    </row>
    <row r="39" spans="1:21" ht="50.1" customHeight="1" x14ac:dyDescent="0.25">
      <c r="A39" s="489"/>
      <c r="B39" s="465"/>
      <c r="C39" s="465"/>
      <c r="D39" s="455"/>
      <c r="E39" s="453"/>
      <c r="F39" s="453"/>
      <c r="G39" s="453"/>
      <c r="H39" s="453"/>
      <c r="I39" s="453"/>
      <c r="J39" s="465"/>
      <c r="K39" s="425">
        <v>6</v>
      </c>
      <c r="L39" s="441">
        <v>24102317</v>
      </c>
      <c r="M39" s="470" t="s">
        <v>203</v>
      </c>
      <c r="N39" s="88" t="s">
        <v>204</v>
      </c>
      <c r="O39" s="87" t="s">
        <v>205</v>
      </c>
      <c r="P39" s="87"/>
      <c r="Q39" s="75">
        <v>9</v>
      </c>
      <c r="R39" s="74"/>
      <c r="S39" s="74"/>
      <c r="T39" s="74"/>
      <c r="U39" s="474">
        <v>240000000</v>
      </c>
    </row>
    <row r="40" spans="1:21" ht="50.1" customHeight="1" x14ac:dyDescent="0.25">
      <c r="A40" s="489"/>
      <c r="B40" s="465"/>
      <c r="C40" s="465"/>
      <c r="D40" s="455"/>
      <c r="E40" s="453"/>
      <c r="F40" s="453"/>
      <c r="G40" s="453"/>
      <c r="H40" s="453"/>
      <c r="I40" s="453"/>
      <c r="J40" s="465"/>
      <c r="K40" s="425"/>
      <c r="L40" s="443"/>
      <c r="M40" s="472"/>
      <c r="N40" s="46" t="s">
        <v>206</v>
      </c>
      <c r="O40" s="100" t="s">
        <v>207</v>
      </c>
      <c r="P40" s="100"/>
      <c r="Q40" s="11">
        <v>9</v>
      </c>
      <c r="R40" s="15"/>
      <c r="S40" s="15"/>
      <c r="T40" s="15"/>
      <c r="U40" s="476"/>
    </row>
    <row r="41" spans="1:21" ht="50.1" customHeight="1" x14ac:dyDescent="0.25">
      <c r="A41" s="489"/>
      <c r="B41" s="465"/>
      <c r="C41" s="465"/>
      <c r="D41" s="455"/>
      <c r="E41" s="453"/>
      <c r="F41" s="453"/>
      <c r="G41" s="453"/>
      <c r="H41" s="453"/>
      <c r="I41" s="453"/>
      <c r="J41" s="465"/>
      <c r="K41" s="425">
        <v>7</v>
      </c>
      <c r="L41" s="441">
        <v>24102417</v>
      </c>
      <c r="M41" s="470" t="s">
        <v>208</v>
      </c>
      <c r="N41" s="424" t="s">
        <v>209</v>
      </c>
      <c r="O41" s="88" t="s">
        <v>210</v>
      </c>
      <c r="P41" s="75">
        <v>0</v>
      </c>
      <c r="Q41" s="75">
        <v>1</v>
      </c>
      <c r="R41" s="74"/>
      <c r="S41" s="74"/>
      <c r="T41" s="74"/>
      <c r="U41" s="474">
        <v>300000000</v>
      </c>
    </row>
    <row r="42" spans="1:21" ht="50.1" customHeight="1" x14ac:dyDescent="0.25">
      <c r="A42" s="489"/>
      <c r="B42" s="465"/>
      <c r="C42" s="465"/>
      <c r="D42" s="455"/>
      <c r="E42" s="453"/>
      <c r="F42" s="453"/>
      <c r="G42" s="453"/>
      <c r="H42" s="453"/>
      <c r="I42" s="453"/>
      <c r="J42" s="465"/>
      <c r="K42" s="425"/>
      <c r="L42" s="442"/>
      <c r="M42" s="471"/>
      <c r="N42" s="424"/>
      <c r="O42" s="88" t="s">
        <v>211</v>
      </c>
      <c r="P42" s="75">
        <v>0</v>
      </c>
      <c r="Q42" s="75">
        <v>1</v>
      </c>
      <c r="R42" s="74"/>
      <c r="S42" s="74"/>
      <c r="T42" s="74"/>
      <c r="U42" s="475"/>
    </row>
    <row r="43" spans="1:21" ht="50.1" customHeight="1" x14ac:dyDescent="0.25">
      <c r="A43" s="489"/>
      <c r="B43" s="465"/>
      <c r="C43" s="465"/>
      <c r="D43" s="494" t="s">
        <v>885</v>
      </c>
      <c r="E43" s="453">
        <v>0</v>
      </c>
      <c r="F43" s="453">
        <v>0.21</v>
      </c>
      <c r="G43" s="453">
        <v>0.26500000000000001</v>
      </c>
      <c r="H43" s="453">
        <v>0.32</v>
      </c>
      <c r="I43" s="453">
        <v>0.375</v>
      </c>
      <c r="J43" s="465"/>
      <c r="K43" s="425"/>
      <c r="L43" s="442"/>
      <c r="M43" s="471"/>
      <c r="N43" s="422"/>
      <c r="O43" s="46" t="s">
        <v>212</v>
      </c>
      <c r="P43" s="11">
        <v>0</v>
      </c>
      <c r="Q43" s="11">
        <v>1</v>
      </c>
      <c r="R43" s="15"/>
      <c r="S43" s="15"/>
      <c r="T43" s="15"/>
      <c r="U43" s="475"/>
    </row>
    <row r="44" spans="1:21" ht="50.1" customHeight="1" x14ac:dyDescent="0.25">
      <c r="A44" s="489"/>
      <c r="B44" s="465"/>
      <c r="C44" s="465"/>
      <c r="D44" s="495"/>
      <c r="E44" s="453"/>
      <c r="F44" s="453"/>
      <c r="G44" s="453"/>
      <c r="H44" s="453"/>
      <c r="I44" s="453"/>
      <c r="J44" s="465"/>
      <c r="K44" s="425"/>
      <c r="L44" s="442"/>
      <c r="M44" s="471"/>
      <c r="N44" s="424" t="s">
        <v>213</v>
      </c>
      <c r="O44" s="88" t="s">
        <v>214</v>
      </c>
      <c r="P44" s="75">
        <v>0</v>
      </c>
      <c r="Q44" s="75">
        <v>1</v>
      </c>
      <c r="R44" s="74"/>
      <c r="S44" s="74"/>
      <c r="T44" s="74"/>
      <c r="U44" s="475"/>
    </row>
    <row r="45" spans="1:21" ht="50.1" customHeight="1" x14ac:dyDescent="0.25">
      <c r="A45" s="489"/>
      <c r="B45" s="465"/>
      <c r="C45" s="465"/>
      <c r="D45" s="495"/>
      <c r="E45" s="453"/>
      <c r="F45" s="453"/>
      <c r="G45" s="453"/>
      <c r="H45" s="453"/>
      <c r="I45" s="453"/>
      <c r="J45" s="465"/>
      <c r="K45" s="425"/>
      <c r="L45" s="442"/>
      <c r="M45" s="471"/>
      <c r="N45" s="422"/>
      <c r="O45" s="46" t="s">
        <v>215</v>
      </c>
      <c r="P45" s="11">
        <v>0</v>
      </c>
      <c r="Q45" s="11">
        <v>1</v>
      </c>
      <c r="R45" s="15"/>
      <c r="S45" s="15"/>
      <c r="T45" s="15"/>
      <c r="U45" s="475"/>
    </row>
    <row r="46" spans="1:21" ht="50.1" customHeight="1" x14ac:dyDescent="0.25">
      <c r="A46" s="489"/>
      <c r="B46" s="465"/>
      <c r="C46" s="465"/>
      <c r="D46" s="495"/>
      <c r="E46" s="453"/>
      <c r="F46" s="453"/>
      <c r="G46" s="453"/>
      <c r="H46" s="453"/>
      <c r="I46" s="453"/>
      <c r="J46" s="465"/>
      <c r="K46" s="425"/>
      <c r="L46" s="442"/>
      <c r="M46" s="471"/>
      <c r="N46" s="424" t="s">
        <v>216</v>
      </c>
      <c r="O46" s="88" t="s">
        <v>217</v>
      </c>
      <c r="P46" s="75">
        <v>0</v>
      </c>
      <c r="Q46" s="75">
        <v>1</v>
      </c>
      <c r="R46" s="74"/>
      <c r="S46" s="74"/>
      <c r="T46" s="74"/>
      <c r="U46" s="475"/>
    </row>
    <row r="47" spans="1:21" ht="50.1" customHeight="1" x14ac:dyDescent="0.25">
      <c r="A47" s="489"/>
      <c r="B47" s="465"/>
      <c r="C47" s="465"/>
      <c r="D47" s="495"/>
      <c r="E47" s="453"/>
      <c r="F47" s="453"/>
      <c r="G47" s="453"/>
      <c r="H47" s="453"/>
      <c r="I47" s="453"/>
      <c r="J47" s="465"/>
      <c r="K47" s="425"/>
      <c r="L47" s="442"/>
      <c r="M47" s="471"/>
      <c r="N47" s="424"/>
      <c r="O47" s="88" t="s">
        <v>218</v>
      </c>
      <c r="P47" s="75">
        <v>0</v>
      </c>
      <c r="Q47" s="75">
        <v>1</v>
      </c>
      <c r="R47" s="74"/>
      <c r="S47" s="74"/>
      <c r="T47" s="74"/>
      <c r="U47" s="475"/>
    </row>
    <row r="48" spans="1:21" ht="50.1" customHeight="1" x14ac:dyDescent="0.25">
      <c r="A48" s="489"/>
      <c r="B48" s="465"/>
      <c r="C48" s="465"/>
      <c r="D48" s="495"/>
      <c r="E48" s="453"/>
      <c r="F48" s="453"/>
      <c r="G48" s="453"/>
      <c r="H48" s="453"/>
      <c r="I48" s="453"/>
      <c r="J48" s="465"/>
      <c r="K48" s="425"/>
      <c r="L48" s="442"/>
      <c r="M48" s="471"/>
      <c r="N48" s="422"/>
      <c r="O48" s="46" t="s">
        <v>219</v>
      </c>
      <c r="P48" s="11">
        <v>0</v>
      </c>
      <c r="Q48" s="11">
        <v>1</v>
      </c>
      <c r="R48" s="15"/>
      <c r="S48" s="15"/>
      <c r="T48" s="15"/>
      <c r="U48" s="475"/>
    </row>
    <row r="49" spans="1:21" ht="50.1" customHeight="1" x14ac:dyDescent="0.25">
      <c r="A49" s="489"/>
      <c r="B49" s="465"/>
      <c r="C49" s="465"/>
      <c r="D49" s="495"/>
      <c r="E49" s="453"/>
      <c r="F49" s="453"/>
      <c r="G49" s="453"/>
      <c r="H49" s="453"/>
      <c r="I49" s="453"/>
      <c r="J49" s="465"/>
      <c r="K49" s="425"/>
      <c r="L49" s="442"/>
      <c r="M49" s="471"/>
      <c r="N49" s="424" t="s">
        <v>220</v>
      </c>
      <c r="O49" s="88" t="s">
        <v>221</v>
      </c>
      <c r="P49" s="75">
        <v>0</v>
      </c>
      <c r="Q49" s="75">
        <v>1</v>
      </c>
      <c r="R49" s="74"/>
      <c r="S49" s="74"/>
      <c r="T49" s="74"/>
      <c r="U49" s="475"/>
    </row>
    <row r="50" spans="1:21" ht="50.1" customHeight="1" x14ac:dyDescent="0.25">
      <c r="A50" s="489"/>
      <c r="B50" s="465"/>
      <c r="C50" s="465"/>
      <c r="D50" s="495"/>
      <c r="E50" s="453"/>
      <c r="F50" s="453"/>
      <c r="G50" s="453"/>
      <c r="H50" s="453"/>
      <c r="I50" s="453"/>
      <c r="J50" s="465"/>
      <c r="K50" s="425"/>
      <c r="L50" s="442"/>
      <c r="M50" s="471"/>
      <c r="N50" s="424"/>
      <c r="O50" s="88" t="s">
        <v>222</v>
      </c>
      <c r="P50" s="75">
        <v>0</v>
      </c>
      <c r="Q50" s="75">
        <v>1</v>
      </c>
      <c r="R50" s="74"/>
      <c r="S50" s="74"/>
      <c r="T50" s="74"/>
      <c r="U50" s="475"/>
    </row>
    <row r="51" spans="1:21" ht="50.1" customHeight="1" x14ac:dyDescent="0.25">
      <c r="A51" s="489"/>
      <c r="B51" s="465"/>
      <c r="C51" s="465"/>
      <c r="D51" s="495"/>
      <c r="E51" s="453">
        <v>0</v>
      </c>
      <c r="F51" s="453">
        <v>0</v>
      </c>
      <c r="G51" s="453">
        <v>0.23</v>
      </c>
      <c r="H51" s="453">
        <v>0.25</v>
      </c>
      <c r="I51" s="453">
        <v>0.27</v>
      </c>
      <c r="J51" s="465"/>
      <c r="K51" s="425"/>
      <c r="L51" s="442"/>
      <c r="M51" s="471"/>
      <c r="N51" s="422"/>
      <c r="O51" s="46" t="s">
        <v>223</v>
      </c>
      <c r="P51" s="11">
        <v>0</v>
      </c>
      <c r="Q51" s="11">
        <v>1</v>
      </c>
      <c r="R51" s="15"/>
      <c r="S51" s="15"/>
      <c r="T51" s="15"/>
      <c r="U51" s="475"/>
    </row>
    <row r="52" spans="1:21" ht="50.1" customHeight="1" x14ac:dyDescent="0.25">
      <c r="A52" s="489"/>
      <c r="B52" s="465"/>
      <c r="C52" s="465"/>
      <c r="D52" s="495"/>
      <c r="E52" s="453"/>
      <c r="F52" s="453"/>
      <c r="G52" s="453"/>
      <c r="H52" s="453"/>
      <c r="I52" s="453"/>
      <c r="J52" s="465"/>
      <c r="K52" s="425"/>
      <c r="L52" s="442"/>
      <c r="M52" s="471"/>
      <c r="N52" s="424" t="s">
        <v>224</v>
      </c>
      <c r="O52" s="88" t="s">
        <v>225</v>
      </c>
      <c r="P52" s="75">
        <v>0</v>
      </c>
      <c r="Q52" s="75">
        <v>1</v>
      </c>
      <c r="R52" s="74"/>
      <c r="S52" s="74"/>
      <c r="T52" s="74"/>
      <c r="U52" s="475"/>
    </row>
    <row r="53" spans="1:21" ht="50.1" customHeight="1" x14ac:dyDescent="0.25">
      <c r="A53" s="489"/>
      <c r="B53" s="465"/>
      <c r="C53" s="465"/>
      <c r="D53" s="495"/>
      <c r="E53" s="453"/>
      <c r="F53" s="453"/>
      <c r="G53" s="453"/>
      <c r="H53" s="453"/>
      <c r="I53" s="453"/>
      <c r="J53" s="465"/>
      <c r="K53" s="425"/>
      <c r="L53" s="442"/>
      <c r="M53" s="471"/>
      <c r="N53" s="424"/>
      <c r="O53" s="88" t="s">
        <v>226</v>
      </c>
      <c r="P53" s="75">
        <v>0</v>
      </c>
      <c r="Q53" s="75">
        <v>1</v>
      </c>
      <c r="R53" s="74"/>
      <c r="S53" s="74"/>
      <c r="T53" s="74"/>
      <c r="U53" s="475"/>
    </row>
    <row r="54" spans="1:21" ht="50.1" customHeight="1" x14ac:dyDescent="0.25">
      <c r="A54" s="489"/>
      <c r="B54" s="465"/>
      <c r="C54" s="465"/>
      <c r="D54" s="495"/>
      <c r="E54" s="453"/>
      <c r="F54" s="453"/>
      <c r="G54" s="453"/>
      <c r="H54" s="453"/>
      <c r="I54" s="453"/>
      <c r="J54" s="465"/>
      <c r="K54" s="425"/>
      <c r="L54" s="442"/>
      <c r="M54" s="471"/>
      <c r="N54" s="422"/>
      <c r="O54" s="46" t="s">
        <v>227</v>
      </c>
      <c r="P54" s="11">
        <v>0</v>
      </c>
      <c r="Q54" s="11">
        <v>1</v>
      </c>
      <c r="R54" s="15"/>
      <c r="S54" s="15"/>
      <c r="T54" s="15"/>
      <c r="U54" s="475"/>
    </row>
    <row r="55" spans="1:21" ht="50.1" customHeight="1" x14ac:dyDescent="0.25">
      <c r="A55" s="489"/>
      <c r="B55" s="465"/>
      <c r="C55" s="465"/>
      <c r="D55" s="495"/>
      <c r="E55" s="453"/>
      <c r="F55" s="453"/>
      <c r="G55" s="453"/>
      <c r="H55" s="453"/>
      <c r="I55" s="453"/>
      <c r="J55" s="465"/>
      <c r="K55" s="425"/>
      <c r="L55" s="442"/>
      <c r="M55" s="471"/>
      <c r="N55" s="424" t="s">
        <v>228</v>
      </c>
      <c r="O55" s="88" t="s">
        <v>229</v>
      </c>
      <c r="P55" s="75">
        <v>0</v>
      </c>
      <c r="Q55" s="75">
        <v>1</v>
      </c>
      <c r="R55" s="74"/>
      <c r="S55" s="74"/>
      <c r="T55" s="74"/>
      <c r="U55" s="475"/>
    </row>
    <row r="56" spans="1:21" ht="50.1" customHeight="1" x14ac:dyDescent="0.25">
      <c r="A56" s="489"/>
      <c r="B56" s="465"/>
      <c r="C56" s="465"/>
      <c r="D56" s="496"/>
      <c r="E56" s="453"/>
      <c r="F56" s="453"/>
      <c r="G56" s="453"/>
      <c r="H56" s="453"/>
      <c r="I56" s="453"/>
      <c r="J56" s="465"/>
      <c r="K56" s="425"/>
      <c r="L56" s="442"/>
      <c r="M56" s="471"/>
      <c r="N56" s="424"/>
      <c r="O56" s="46" t="s">
        <v>230</v>
      </c>
      <c r="P56" s="11">
        <v>0</v>
      </c>
      <c r="Q56" s="11">
        <v>1</v>
      </c>
      <c r="R56" s="15"/>
      <c r="S56" s="15"/>
      <c r="T56" s="15"/>
      <c r="U56" s="476"/>
    </row>
    <row r="57" spans="1:21" ht="50.1" customHeight="1" x14ac:dyDescent="0.25">
      <c r="A57" s="489"/>
      <c r="B57" s="465"/>
      <c r="C57" s="465"/>
      <c r="D57" s="494" t="s">
        <v>886</v>
      </c>
      <c r="E57" s="467">
        <v>0</v>
      </c>
      <c r="F57" s="467">
        <v>0</v>
      </c>
      <c r="G57" s="467">
        <v>0.23</v>
      </c>
      <c r="H57" s="467">
        <v>0.25</v>
      </c>
      <c r="I57" s="467">
        <v>0.27</v>
      </c>
      <c r="J57" s="465"/>
      <c r="K57" s="425">
        <v>8</v>
      </c>
      <c r="L57" s="441">
        <v>24102517</v>
      </c>
      <c r="M57" s="470" t="s">
        <v>1058</v>
      </c>
      <c r="N57" s="332" t="s">
        <v>1059</v>
      </c>
      <c r="O57" s="46" t="s">
        <v>1067</v>
      </c>
      <c r="P57" s="331"/>
      <c r="Q57" s="331">
        <v>2</v>
      </c>
      <c r="R57" s="15"/>
      <c r="S57" s="15"/>
      <c r="T57" s="15"/>
      <c r="U57" s="501">
        <v>28000000</v>
      </c>
    </row>
    <row r="58" spans="1:21" ht="50.1" customHeight="1" x14ac:dyDescent="0.25">
      <c r="A58" s="489"/>
      <c r="B58" s="465"/>
      <c r="C58" s="465"/>
      <c r="D58" s="495"/>
      <c r="E58" s="498"/>
      <c r="F58" s="498"/>
      <c r="G58" s="498"/>
      <c r="H58" s="498"/>
      <c r="I58" s="498"/>
      <c r="J58" s="465"/>
      <c r="K58" s="425"/>
      <c r="L58" s="442"/>
      <c r="M58" s="471"/>
      <c r="N58" s="332" t="s">
        <v>1060</v>
      </c>
      <c r="O58" s="46" t="s">
        <v>1068</v>
      </c>
      <c r="P58" s="331"/>
      <c r="Q58" s="331">
        <v>2</v>
      </c>
      <c r="R58" s="15"/>
      <c r="S58" s="15"/>
      <c r="T58" s="15"/>
      <c r="U58" s="502"/>
    </row>
    <row r="59" spans="1:21" ht="50.1" customHeight="1" x14ac:dyDescent="0.25">
      <c r="A59" s="489"/>
      <c r="B59" s="465"/>
      <c r="C59" s="465"/>
      <c r="D59" s="495"/>
      <c r="E59" s="498"/>
      <c r="F59" s="498"/>
      <c r="G59" s="498"/>
      <c r="H59" s="498"/>
      <c r="I59" s="498"/>
      <c r="J59" s="465"/>
      <c r="K59" s="425"/>
      <c r="L59" s="442"/>
      <c r="M59" s="471"/>
      <c r="N59" s="332" t="s">
        <v>1061</v>
      </c>
      <c r="O59" s="46" t="s">
        <v>1069</v>
      </c>
      <c r="P59" s="331"/>
      <c r="Q59" s="331">
        <v>2</v>
      </c>
      <c r="R59" s="15"/>
      <c r="S59" s="15"/>
      <c r="T59" s="15"/>
      <c r="U59" s="502"/>
    </row>
    <row r="60" spans="1:21" ht="50.1" customHeight="1" x14ac:dyDescent="0.25">
      <c r="A60" s="489"/>
      <c r="B60" s="465"/>
      <c r="C60" s="465"/>
      <c r="D60" s="495"/>
      <c r="E60" s="498"/>
      <c r="F60" s="498"/>
      <c r="G60" s="498"/>
      <c r="H60" s="498"/>
      <c r="I60" s="498"/>
      <c r="J60" s="465"/>
      <c r="K60" s="425"/>
      <c r="L60" s="442"/>
      <c r="M60" s="471"/>
      <c r="N60" s="332" t="s">
        <v>1062</v>
      </c>
      <c r="O60" s="46" t="s">
        <v>1070</v>
      </c>
      <c r="P60" s="331"/>
      <c r="Q60" s="331">
        <v>10</v>
      </c>
      <c r="R60" s="15"/>
      <c r="S60" s="15"/>
      <c r="T60" s="15"/>
      <c r="U60" s="502"/>
    </row>
    <row r="61" spans="1:21" ht="50.1" customHeight="1" x14ac:dyDescent="0.25">
      <c r="A61" s="489"/>
      <c r="B61" s="465"/>
      <c r="C61" s="465"/>
      <c r="D61" s="495"/>
      <c r="E61" s="498"/>
      <c r="F61" s="498"/>
      <c r="G61" s="498"/>
      <c r="H61" s="498"/>
      <c r="I61" s="498"/>
      <c r="J61" s="465"/>
      <c r="K61" s="425"/>
      <c r="L61" s="442"/>
      <c r="M61" s="471"/>
      <c r="N61" s="332" t="s">
        <v>1063</v>
      </c>
      <c r="O61" s="46" t="s">
        <v>1071</v>
      </c>
      <c r="P61" s="331"/>
      <c r="Q61" s="331">
        <v>1</v>
      </c>
      <c r="R61" s="15"/>
      <c r="S61" s="15"/>
      <c r="T61" s="15"/>
      <c r="U61" s="502"/>
    </row>
    <row r="62" spans="1:21" ht="50.1" customHeight="1" x14ac:dyDescent="0.25">
      <c r="A62" s="489"/>
      <c r="B62" s="465"/>
      <c r="C62" s="465"/>
      <c r="D62" s="495"/>
      <c r="E62" s="498"/>
      <c r="F62" s="498"/>
      <c r="G62" s="498"/>
      <c r="H62" s="498"/>
      <c r="I62" s="498"/>
      <c r="J62" s="465"/>
      <c r="K62" s="425"/>
      <c r="L62" s="442"/>
      <c r="M62" s="471"/>
      <c r="N62" s="332" t="s">
        <v>1064</v>
      </c>
      <c r="O62" s="46" t="s">
        <v>1072</v>
      </c>
      <c r="P62" s="331"/>
      <c r="Q62" s="331">
        <v>1</v>
      </c>
      <c r="R62" s="15"/>
      <c r="S62" s="15"/>
      <c r="T62" s="15"/>
      <c r="U62" s="502"/>
    </row>
    <row r="63" spans="1:21" ht="50.1" customHeight="1" x14ac:dyDescent="0.25">
      <c r="A63" s="489"/>
      <c r="B63" s="465"/>
      <c r="C63" s="465"/>
      <c r="D63" s="495"/>
      <c r="E63" s="498"/>
      <c r="F63" s="498"/>
      <c r="G63" s="498"/>
      <c r="H63" s="498"/>
      <c r="I63" s="498"/>
      <c r="J63" s="465"/>
      <c r="K63" s="425"/>
      <c r="L63" s="442"/>
      <c r="M63" s="471"/>
      <c r="N63" s="332" t="s">
        <v>1065</v>
      </c>
      <c r="O63" s="46" t="s">
        <v>1073</v>
      </c>
      <c r="P63" s="331"/>
      <c r="Q63" s="331">
        <v>4</v>
      </c>
      <c r="R63" s="15"/>
      <c r="S63" s="15"/>
      <c r="T63" s="15"/>
      <c r="U63" s="502"/>
    </row>
    <row r="64" spans="1:21" ht="50.1" customHeight="1" x14ac:dyDescent="0.25">
      <c r="A64" s="489"/>
      <c r="B64" s="465"/>
      <c r="C64" s="465"/>
      <c r="D64" s="495"/>
      <c r="E64" s="499"/>
      <c r="F64" s="499"/>
      <c r="G64" s="499"/>
      <c r="H64" s="499"/>
      <c r="I64" s="499"/>
      <c r="J64" s="465"/>
      <c r="K64" s="425"/>
      <c r="L64" s="443"/>
      <c r="M64" s="472"/>
      <c r="N64" s="332" t="s">
        <v>1066</v>
      </c>
      <c r="O64" s="46" t="s">
        <v>1074</v>
      </c>
      <c r="P64" s="331"/>
      <c r="Q64" s="331">
        <v>23</v>
      </c>
      <c r="R64" s="15"/>
      <c r="S64" s="15"/>
      <c r="T64" s="15"/>
      <c r="U64" s="503"/>
    </row>
    <row r="65" spans="1:21" ht="50.1" customHeight="1" x14ac:dyDescent="0.25">
      <c r="A65" s="489"/>
      <c r="B65" s="465"/>
      <c r="C65" s="465"/>
      <c r="D65" s="495"/>
      <c r="E65" s="467">
        <v>0</v>
      </c>
      <c r="F65" s="467">
        <v>0</v>
      </c>
      <c r="G65" s="467">
        <v>0.23</v>
      </c>
      <c r="H65" s="467">
        <v>0.25</v>
      </c>
      <c r="I65" s="467">
        <v>0.27</v>
      </c>
      <c r="J65" s="465"/>
      <c r="K65" s="425">
        <v>9</v>
      </c>
      <c r="L65" s="441">
        <v>24102617</v>
      </c>
      <c r="M65" s="470" t="s">
        <v>1075</v>
      </c>
      <c r="N65" s="424" t="s">
        <v>1076</v>
      </c>
      <c r="O65" s="46" t="s">
        <v>1079</v>
      </c>
      <c r="P65" s="331"/>
      <c r="Q65" s="331">
        <v>1</v>
      </c>
      <c r="R65" s="15"/>
      <c r="S65" s="15"/>
      <c r="T65" s="15"/>
      <c r="U65" s="504">
        <v>77825599</v>
      </c>
    </row>
    <row r="66" spans="1:21" ht="50.1" customHeight="1" x14ac:dyDescent="0.25">
      <c r="A66" s="489"/>
      <c r="B66" s="465"/>
      <c r="C66" s="465"/>
      <c r="D66" s="495"/>
      <c r="E66" s="498"/>
      <c r="F66" s="498"/>
      <c r="G66" s="498"/>
      <c r="H66" s="498"/>
      <c r="I66" s="498"/>
      <c r="J66" s="465"/>
      <c r="K66" s="425"/>
      <c r="L66" s="442"/>
      <c r="M66" s="471"/>
      <c r="N66" s="424"/>
      <c r="O66" s="46" t="s">
        <v>1080</v>
      </c>
      <c r="P66" s="331"/>
      <c r="Q66" s="331">
        <v>1</v>
      </c>
      <c r="R66" s="15"/>
      <c r="S66" s="15"/>
      <c r="T66" s="15"/>
      <c r="U66" s="505"/>
    </row>
    <row r="67" spans="1:21" ht="50.1" customHeight="1" x14ac:dyDescent="0.25">
      <c r="A67" s="489"/>
      <c r="B67" s="465"/>
      <c r="C67" s="465"/>
      <c r="D67" s="495"/>
      <c r="E67" s="498"/>
      <c r="F67" s="498"/>
      <c r="G67" s="498"/>
      <c r="H67" s="498"/>
      <c r="I67" s="498"/>
      <c r="J67" s="465"/>
      <c r="K67" s="425"/>
      <c r="L67" s="442"/>
      <c r="M67" s="471"/>
      <c r="N67" s="424"/>
      <c r="O67" s="46" t="s">
        <v>1081</v>
      </c>
      <c r="P67" s="331"/>
      <c r="Q67" s="331">
        <v>1</v>
      </c>
      <c r="R67" s="15"/>
      <c r="S67" s="15"/>
      <c r="T67" s="15"/>
      <c r="U67" s="505"/>
    </row>
    <row r="68" spans="1:21" ht="50.1" customHeight="1" x14ac:dyDescent="0.25">
      <c r="A68" s="489"/>
      <c r="B68" s="465"/>
      <c r="C68" s="465"/>
      <c r="D68" s="495"/>
      <c r="E68" s="498"/>
      <c r="F68" s="498"/>
      <c r="G68" s="498"/>
      <c r="H68" s="498"/>
      <c r="I68" s="498"/>
      <c r="J68" s="465"/>
      <c r="K68" s="425"/>
      <c r="L68" s="442"/>
      <c r="M68" s="471"/>
      <c r="N68" s="424"/>
      <c r="O68" s="46" t="s">
        <v>1082</v>
      </c>
      <c r="P68" s="331"/>
      <c r="Q68" s="331">
        <v>1</v>
      </c>
      <c r="R68" s="15"/>
      <c r="S68" s="15"/>
      <c r="T68" s="15"/>
      <c r="U68" s="505"/>
    </row>
    <row r="69" spans="1:21" ht="50.1" customHeight="1" x14ac:dyDescent="0.25">
      <c r="A69" s="489"/>
      <c r="B69" s="465"/>
      <c r="C69" s="465"/>
      <c r="D69" s="495"/>
      <c r="E69" s="498"/>
      <c r="F69" s="498"/>
      <c r="G69" s="498"/>
      <c r="H69" s="498"/>
      <c r="I69" s="498"/>
      <c r="J69" s="465"/>
      <c r="K69" s="425"/>
      <c r="L69" s="442"/>
      <c r="M69" s="471"/>
      <c r="N69" s="515" t="s">
        <v>1076</v>
      </c>
      <c r="O69" s="46" t="s">
        <v>1083</v>
      </c>
      <c r="P69" s="331"/>
      <c r="Q69" s="331">
        <v>15</v>
      </c>
      <c r="R69" s="15"/>
      <c r="S69" s="15"/>
      <c r="T69" s="15"/>
      <c r="U69" s="505"/>
    </row>
    <row r="70" spans="1:21" ht="50.1" customHeight="1" x14ac:dyDescent="0.25">
      <c r="A70" s="489"/>
      <c r="B70" s="465"/>
      <c r="C70" s="465"/>
      <c r="D70" s="495"/>
      <c r="E70" s="498"/>
      <c r="F70" s="498"/>
      <c r="G70" s="498"/>
      <c r="H70" s="498"/>
      <c r="I70" s="498"/>
      <c r="J70" s="465"/>
      <c r="K70" s="425"/>
      <c r="L70" s="442"/>
      <c r="M70" s="471"/>
      <c r="N70" s="516"/>
      <c r="O70" s="46" t="s">
        <v>1084</v>
      </c>
      <c r="P70" s="331"/>
      <c r="Q70" s="331">
        <v>2</v>
      </c>
      <c r="R70" s="15"/>
      <c r="S70" s="15"/>
      <c r="T70" s="15"/>
      <c r="U70" s="505"/>
    </row>
    <row r="71" spans="1:21" ht="50.1" customHeight="1" x14ac:dyDescent="0.25">
      <c r="A71" s="489"/>
      <c r="B71" s="465"/>
      <c r="C71" s="465"/>
      <c r="D71" s="495"/>
      <c r="E71" s="498"/>
      <c r="F71" s="498"/>
      <c r="G71" s="498"/>
      <c r="H71" s="498"/>
      <c r="I71" s="498"/>
      <c r="J71" s="465"/>
      <c r="K71" s="425"/>
      <c r="L71" s="442"/>
      <c r="M71" s="471"/>
      <c r="N71" s="516"/>
      <c r="O71" s="46" t="s">
        <v>1085</v>
      </c>
      <c r="P71" s="331"/>
      <c r="Q71" s="331">
        <v>1</v>
      </c>
      <c r="R71" s="15"/>
      <c r="S71" s="15"/>
      <c r="T71" s="15"/>
      <c r="U71" s="505"/>
    </row>
    <row r="72" spans="1:21" ht="50.1" customHeight="1" x14ac:dyDescent="0.25">
      <c r="A72" s="489"/>
      <c r="B72" s="465"/>
      <c r="C72" s="465"/>
      <c r="D72" s="495"/>
      <c r="E72" s="498"/>
      <c r="F72" s="498"/>
      <c r="G72" s="498"/>
      <c r="H72" s="498"/>
      <c r="I72" s="498"/>
      <c r="J72" s="465"/>
      <c r="K72" s="425"/>
      <c r="L72" s="442"/>
      <c r="M72" s="471"/>
      <c r="N72" s="516"/>
      <c r="O72" s="46" t="s">
        <v>1086</v>
      </c>
      <c r="P72" s="331"/>
      <c r="Q72" s="331">
        <v>3</v>
      </c>
      <c r="R72" s="15"/>
      <c r="S72" s="15"/>
      <c r="T72" s="15"/>
      <c r="U72" s="505"/>
    </row>
    <row r="73" spans="1:21" ht="50.1" customHeight="1" x14ac:dyDescent="0.25">
      <c r="A73" s="489"/>
      <c r="B73" s="465"/>
      <c r="C73" s="465"/>
      <c r="D73" s="495"/>
      <c r="E73" s="498"/>
      <c r="F73" s="498"/>
      <c r="G73" s="498"/>
      <c r="H73" s="498"/>
      <c r="I73" s="498"/>
      <c r="J73" s="465"/>
      <c r="K73" s="425"/>
      <c r="L73" s="442"/>
      <c r="M73" s="471"/>
      <c r="N73" s="516"/>
      <c r="O73" s="46" t="s">
        <v>1087</v>
      </c>
      <c r="P73" s="331"/>
      <c r="Q73" s="331">
        <v>3</v>
      </c>
      <c r="R73" s="15"/>
      <c r="S73" s="15"/>
      <c r="T73" s="15"/>
      <c r="U73" s="505"/>
    </row>
    <row r="74" spans="1:21" ht="50.1" customHeight="1" x14ac:dyDescent="0.25">
      <c r="A74" s="489"/>
      <c r="B74" s="465"/>
      <c r="C74" s="465"/>
      <c r="D74" s="495"/>
      <c r="E74" s="498"/>
      <c r="F74" s="498"/>
      <c r="G74" s="498"/>
      <c r="H74" s="498"/>
      <c r="I74" s="498"/>
      <c r="J74" s="465"/>
      <c r="K74" s="425"/>
      <c r="L74" s="442"/>
      <c r="M74" s="471"/>
      <c r="N74" s="517"/>
      <c r="O74" s="46" t="s">
        <v>1088</v>
      </c>
      <c r="P74" s="331"/>
      <c r="Q74" s="331">
        <v>100</v>
      </c>
      <c r="R74" s="15"/>
      <c r="S74" s="15"/>
      <c r="T74" s="15"/>
      <c r="U74" s="505"/>
    </row>
    <row r="75" spans="1:21" ht="50.1" customHeight="1" x14ac:dyDescent="0.25">
      <c r="A75" s="489"/>
      <c r="B75" s="465"/>
      <c r="C75" s="465"/>
      <c r="D75" s="495"/>
      <c r="E75" s="498"/>
      <c r="F75" s="498"/>
      <c r="G75" s="498"/>
      <c r="H75" s="498"/>
      <c r="I75" s="498"/>
      <c r="J75" s="465"/>
      <c r="K75" s="425"/>
      <c r="L75" s="442"/>
      <c r="M75" s="471"/>
      <c r="N75" s="424" t="s">
        <v>1077</v>
      </c>
      <c r="O75" s="46" t="s">
        <v>1089</v>
      </c>
      <c r="P75" s="331"/>
      <c r="Q75" s="331">
        <v>8</v>
      </c>
      <c r="R75" s="15"/>
      <c r="S75" s="15"/>
      <c r="T75" s="15"/>
      <c r="U75" s="505"/>
    </row>
    <row r="76" spans="1:21" ht="50.1" customHeight="1" x14ac:dyDescent="0.25">
      <c r="A76" s="489"/>
      <c r="B76" s="465"/>
      <c r="C76" s="465"/>
      <c r="D76" s="495"/>
      <c r="E76" s="498"/>
      <c r="F76" s="498"/>
      <c r="G76" s="498"/>
      <c r="H76" s="498"/>
      <c r="I76" s="498"/>
      <c r="J76" s="465"/>
      <c r="K76" s="425"/>
      <c r="L76" s="442"/>
      <c r="M76" s="471"/>
      <c r="N76" s="424"/>
      <c r="O76" s="46" t="s">
        <v>1090</v>
      </c>
      <c r="P76" s="331"/>
      <c r="Q76" s="331">
        <v>15</v>
      </c>
      <c r="R76" s="15"/>
      <c r="S76" s="15"/>
      <c r="T76" s="15"/>
      <c r="U76" s="505"/>
    </row>
    <row r="77" spans="1:21" ht="50.1" customHeight="1" x14ac:dyDescent="0.25">
      <c r="A77" s="489"/>
      <c r="B77" s="465"/>
      <c r="C77" s="465"/>
      <c r="D77" s="495"/>
      <c r="E77" s="498"/>
      <c r="F77" s="498"/>
      <c r="G77" s="498"/>
      <c r="H77" s="498"/>
      <c r="I77" s="498"/>
      <c r="J77" s="465"/>
      <c r="K77" s="425"/>
      <c r="L77" s="442"/>
      <c r="M77" s="471"/>
      <c r="N77" s="422" t="s">
        <v>1078</v>
      </c>
      <c r="O77" s="46" t="s">
        <v>1091</v>
      </c>
      <c r="P77" s="331"/>
      <c r="Q77" s="331">
        <v>1</v>
      </c>
      <c r="R77" s="15"/>
      <c r="S77" s="15"/>
      <c r="T77" s="15"/>
      <c r="U77" s="505"/>
    </row>
    <row r="78" spans="1:21" ht="50.1" customHeight="1" x14ac:dyDescent="0.25">
      <c r="A78" s="489"/>
      <c r="B78" s="465"/>
      <c r="C78" s="465"/>
      <c r="D78" s="495"/>
      <c r="E78" s="498"/>
      <c r="F78" s="498"/>
      <c r="G78" s="498"/>
      <c r="H78" s="498"/>
      <c r="I78" s="498"/>
      <c r="J78" s="465"/>
      <c r="K78" s="425"/>
      <c r="L78" s="442"/>
      <c r="M78" s="471"/>
      <c r="N78" s="423"/>
      <c r="O78" s="46" t="s">
        <v>1092</v>
      </c>
      <c r="P78" s="331"/>
      <c r="Q78" s="331">
        <v>10</v>
      </c>
      <c r="R78" s="15"/>
      <c r="S78" s="15"/>
      <c r="T78" s="15"/>
      <c r="U78" s="505"/>
    </row>
    <row r="79" spans="1:21" ht="50.1" customHeight="1" x14ac:dyDescent="0.25">
      <c r="A79" s="489"/>
      <c r="B79" s="465"/>
      <c r="C79" s="465"/>
      <c r="D79" s="495"/>
      <c r="E79" s="498"/>
      <c r="F79" s="498"/>
      <c r="G79" s="498"/>
      <c r="H79" s="498"/>
      <c r="I79" s="498"/>
      <c r="J79" s="465"/>
      <c r="K79" s="425"/>
      <c r="L79" s="442"/>
      <c r="M79" s="471"/>
      <c r="N79" s="423"/>
      <c r="O79" s="46" t="s">
        <v>1093</v>
      </c>
      <c r="P79" s="331"/>
      <c r="Q79" s="331">
        <v>1</v>
      </c>
      <c r="R79" s="15"/>
      <c r="S79" s="15"/>
      <c r="T79" s="15"/>
      <c r="U79" s="505"/>
    </row>
    <row r="80" spans="1:21" ht="50.1" customHeight="1" x14ac:dyDescent="0.25">
      <c r="A80" s="489"/>
      <c r="B80" s="465"/>
      <c r="C80" s="465"/>
      <c r="D80" s="495"/>
      <c r="E80" s="498"/>
      <c r="F80" s="498"/>
      <c r="G80" s="498"/>
      <c r="H80" s="498"/>
      <c r="I80" s="498"/>
      <c r="J80" s="465"/>
      <c r="K80" s="425"/>
      <c r="L80" s="442"/>
      <c r="M80" s="471"/>
      <c r="N80" s="423"/>
      <c r="O80" s="46" t="s">
        <v>1094</v>
      </c>
      <c r="P80" s="331"/>
      <c r="Q80" s="331">
        <v>1</v>
      </c>
      <c r="R80" s="15"/>
      <c r="S80" s="15"/>
      <c r="T80" s="15"/>
      <c r="U80" s="505"/>
    </row>
    <row r="81" spans="1:21" ht="50.1" customHeight="1" x14ac:dyDescent="0.25">
      <c r="A81" s="489"/>
      <c r="B81" s="465"/>
      <c r="C81" s="465"/>
      <c r="D81" s="495"/>
      <c r="E81" s="498"/>
      <c r="F81" s="498"/>
      <c r="G81" s="498"/>
      <c r="H81" s="498"/>
      <c r="I81" s="498"/>
      <c r="J81" s="465"/>
      <c r="K81" s="425"/>
      <c r="L81" s="442"/>
      <c r="M81" s="471"/>
      <c r="N81" s="423"/>
      <c r="O81" s="46" t="s">
        <v>1095</v>
      </c>
      <c r="P81" s="331"/>
      <c r="Q81" s="331">
        <v>2</v>
      </c>
      <c r="R81" s="15"/>
      <c r="S81" s="15"/>
      <c r="T81" s="15"/>
      <c r="U81" s="505"/>
    </row>
    <row r="82" spans="1:21" ht="50.1" customHeight="1" x14ac:dyDescent="0.25">
      <c r="A82" s="489"/>
      <c r="B82" s="465"/>
      <c r="C82" s="465"/>
      <c r="D82" s="495"/>
      <c r="E82" s="498"/>
      <c r="F82" s="498"/>
      <c r="G82" s="498"/>
      <c r="H82" s="498"/>
      <c r="I82" s="498"/>
      <c r="J82" s="465"/>
      <c r="K82" s="425"/>
      <c r="L82" s="442"/>
      <c r="M82" s="471"/>
      <c r="N82" s="423"/>
      <c r="O82" s="46" t="s">
        <v>1096</v>
      </c>
      <c r="P82" s="331"/>
      <c r="Q82" s="331">
        <v>12</v>
      </c>
      <c r="R82" s="15"/>
      <c r="S82" s="15"/>
      <c r="T82" s="15"/>
      <c r="U82" s="505"/>
    </row>
    <row r="83" spans="1:21" ht="50.1" customHeight="1" x14ac:dyDescent="0.25">
      <c r="A83" s="489"/>
      <c r="B83" s="465"/>
      <c r="C83" s="465"/>
      <c r="D83" s="495"/>
      <c r="E83" s="498"/>
      <c r="F83" s="498"/>
      <c r="G83" s="498"/>
      <c r="H83" s="498"/>
      <c r="I83" s="498"/>
      <c r="J83" s="465"/>
      <c r="K83" s="425"/>
      <c r="L83" s="442"/>
      <c r="M83" s="471"/>
      <c r="N83" s="423"/>
      <c r="O83" s="46" t="s">
        <v>1097</v>
      </c>
      <c r="P83" s="331"/>
      <c r="Q83" s="331">
        <v>3</v>
      </c>
      <c r="R83" s="15"/>
      <c r="S83" s="15"/>
      <c r="T83" s="15"/>
      <c r="U83" s="505"/>
    </row>
    <row r="84" spans="1:21" ht="50.1" customHeight="1" x14ac:dyDescent="0.25">
      <c r="A84" s="489"/>
      <c r="B84" s="465"/>
      <c r="C84" s="465"/>
      <c r="D84" s="495"/>
      <c r="E84" s="498"/>
      <c r="F84" s="498"/>
      <c r="G84" s="498"/>
      <c r="H84" s="498"/>
      <c r="I84" s="498"/>
      <c r="J84" s="465"/>
      <c r="K84" s="425"/>
      <c r="L84" s="442"/>
      <c r="M84" s="471"/>
      <c r="N84" s="423"/>
      <c r="O84" s="46" t="s">
        <v>1098</v>
      </c>
      <c r="P84" s="331"/>
      <c r="Q84" s="331">
        <v>8</v>
      </c>
      <c r="R84" s="15"/>
      <c r="S84" s="15"/>
      <c r="T84" s="15"/>
      <c r="U84" s="505"/>
    </row>
    <row r="85" spans="1:21" ht="50.1" customHeight="1" x14ac:dyDescent="0.25">
      <c r="A85" s="489"/>
      <c r="B85" s="465"/>
      <c r="C85" s="465"/>
      <c r="D85" s="495"/>
      <c r="E85" s="498"/>
      <c r="F85" s="498"/>
      <c r="G85" s="498"/>
      <c r="H85" s="498"/>
      <c r="I85" s="498"/>
      <c r="J85" s="465"/>
      <c r="K85" s="425"/>
      <c r="L85" s="442"/>
      <c r="M85" s="471"/>
      <c r="N85" s="423"/>
      <c r="O85" s="46" t="s">
        <v>1099</v>
      </c>
      <c r="P85" s="331"/>
      <c r="Q85" s="331">
        <v>20</v>
      </c>
      <c r="R85" s="15"/>
      <c r="S85" s="15"/>
      <c r="T85" s="15"/>
      <c r="U85" s="505"/>
    </row>
    <row r="86" spans="1:21" ht="50.1" customHeight="1" x14ac:dyDescent="0.25">
      <c r="A86" s="489"/>
      <c r="B86" s="465"/>
      <c r="C86" s="465"/>
      <c r="D86" s="495"/>
      <c r="E86" s="498"/>
      <c r="F86" s="498"/>
      <c r="G86" s="498"/>
      <c r="H86" s="498"/>
      <c r="I86" s="498"/>
      <c r="J86" s="465"/>
      <c r="K86" s="425"/>
      <c r="L86" s="442"/>
      <c r="M86" s="471"/>
      <c r="N86" s="423"/>
      <c r="O86" s="46" t="s">
        <v>1100</v>
      </c>
      <c r="P86" s="331"/>
      <c r="Q86" s="331">
        <v>96</v>
      </c>
      <c r="R86" s="15"/>
      <c r="S86" s="15"/>
      <c r="T86" s="15"/>
      <c r="U86" s="505"/>
    </row>
    <row r="87" spans="1:21" ht="50.1" customHeight="1" x14ac:dyDescent="0.25">
      <c r="A87" s="489"/>
      <c r="B87" s="465"/>
      <c r="C87" s="465"/>
      <c r="D87" s="495"/>
      <c r="E87" s="498"/>
      <c r="F87" s="498"/>
      <c r="G87" s="498"/>
      <c r="H87" s="498"/>
      <c r="I87" s="498"/>
      <c r="J87" s="465"/>
      <c r="K87" s="425"/>
      <c r="L87" s="442"/>
      <c r="M87" s="471"/>
      <c r="N87" s="423"/>
      <c r="O87" s="46" t="s">
        <v>1101</v>
      </c>
      <c r="P87" s="331"/>
      <c r="Q87" s="331">
        <v>1</v>
      </c>
      <c r="R87" s="15"/>
      <c r="S87" s="15"/>
      <c r="T87" s="15"/>
      <c r="U87" s="505"/>
    </row>
    <row r="88" spans="1:21" ht="50.1" customHeight="1" x14ac:dyDescent="0.25">
      <c r="A88" s="489"/>
      <c r="B88" s="465"/>
      <c r="C88" s="465"/>
      <c r="D88" s="495"/>
      <c r="E88" s="498"/>
      <c r="F88" s="498"/>
      <c r="G88" s="498"/>
      <c r="H88" s="498"/>
      <c r="I88" s="498"/>
      <c r="J88" s="465"/>
      <c r="K88" s="425"/>
      <c r="L88" s="442"/>
      <c r="M88" s="471"/>
      <c r="N88" s="423"/>
      <c r="O88" s="46" t="s">
        <v>1102</v>
      </c>
      <c r="P88" s="331"/>
      <c r="Q88" s="331">
        <v>6</v>
      </c>
      <c r="R88" s="15"/>
      <c r="S88" s="15"/>
      <c r="T88" s="15"/>
      <c r="U88" s="505"/>
    </row>
    <row r="89" spans="1:21" ht="50.1" customHeight="1" x14ac:dyDescent="0.25">
      <c r="A89" s="489"/>
      <c r="B89" s="465"/>
      <c r="C89" s="465"/>
      <c r="D89" s="495"/>
      <c r="E89" s="498"/>
      <c r="F89" s="498"/>
      <c r="G89" s="498"/>
      <c r="H89" s="498"/>
      <c r="I89" s="498"/>
      <c r="J89" s="465"/>
      <c r="K89" s="425"/>
      <c r="L89" s="442"/>
      <c r="M89" s="471"/>
      <c r="N89" s="423"/>
      <c r="O89" s="46" t="s">
        <v>1103</v>
      </c>
      <c r="P89" s="331"/>
      <c r="Q89" s="331">
        <v>2</v>
      </c>
      <c r="R89" s="15"/>
      <c r="S89" s="15"/>
      <c r="T89" s="15"/>
      <c r="U89" s="505"/>
    </row>
    <row r="90" spans="1:21" ht="50.1" customHeight="1" x14ac:dyDescent="0.25">
      <c r="A90" s="489"/>
      <c r="B90" s="465"/>
      <c r="C90" s="465"/>
      <c r="D90" s="495"/>
      <c r="E90" s="498"/>
      <c r="F90" s="498"/>
      <c r="G90" s="498"/>
      <c r="H90" s="498"/>
      <c r="I90" s="498"/>
      <c r="J90" s="465"/>
      <c r="K90" s="425"/>
      <c r="L90" s="442"/>
      <c r="M90" s="471"/>
      <c r="N90" s="423"/>
      <c r="O90" s="46" t="s">
        <v>1104</v>
      </c>
      <c r="P90" s="331"/>
      <c r="Q90" s="331">
        <v>2</v>
      </c>
      <c r="R90" s="15"/>
      <c r="S90" s="15"/>
      <c r="T90" s="15"/>
      <c r="U90" s="505"/>
    </row>
    <row r="91" spans="1:21" ht="50.1" customHeight="1" x14ac:dyDescent="0.25">
      <c r="A91" s="489"/>
      <c r="B91" s="465"/>
      <c r="C91" s="465"/>
      <c r="D91" s="495"/>
      <c r="E91" s="499"/>
      <c r="F91" s="499"/>
      <c r="G91" s="499"/>
      <c r="H91" s="499"/>
      <c r="I91" s="499"/>
      <c r="J91" s="465"/>
      <c r="K91" s="425"/>
      <c r="L91" s="443"/>
      <c r="M91" s="472"/>
      <c r="N91" s="500"/>
      <c r="O91" s="46" t="s">
        <v>1105</v>
      </c>
      <c r="P91" s="331"/>
      <c r="Q91" s="331">
        <v>4</v>
      </c>
      <c r="R91" s="15"/>
      <c r="S91" s="15"/>
      <c r="T91" s="15"/>
      <c r="U91" s="506"/>
    </row>
    <row r="92" spans="1:21" ht="84" customHeight="1" x14ac:dyDescent="0.25">
      <c r="A92" s="489"/>
      <c r="B92" s="465"/>
      <c r="C92" s="465"/>
      <c r="D92" s="495"/>
      <c r="E92" s="467">
        <v>0</v>
      </c>
      <c r="F92" s="467">
        <v>0</v>
      </c>
      <c r="G92" s="467">
        <v>0.23</v>
      </c>
      <c r="H92" s="467">
        <v>0.25</v>
      </c>
      <c r="I92" s="467">
        <v>0.27</v>
      </c>
      <c r="J92" s="465"/>
      <c r="K92" s="464">
        <v>10</v>
      </c>
      <c r="L92" s="441">
        <v>24102717</v>
      </c>
      <c r="M92" s="470" t="s">
        <v>1106</v>
      </c>
      <c r="N92" s="334" t="s">
        <v>1107</v>
      </c>
      <c r="O92" s="46" t="s">
        <v>1112</v>
      </c>
      <c r="P92" s="331"/>
      <c r="Q92" s="331">
        <v>4</v>
      </c>
      <c r="R92" s="15"/>
      <c r="S92" s="15"/>
      <c r="T92" s="15"/>
      <c r="U92" s="504">
        <v>20200000</v>
      </c>
    </row>
    <row r="93" spans="1:21" ht="84" customHeight="1" x14ac:dyDescent="0.25">
      <c r="A93" s="489"/>
      <c r="B93" s="465"/>
      <c r="C93" s="465"/>
      <c r="D93" s="495"/>
      <c r="E93" s="498"/>
      <c r="F93" s="498"/>
      <c r="G93" s="498"/>
      <c r="H93" s="498"/>
      <c r="I93" s="498"/>
      <c r="J93" s="465"/>
      <c r="K93" s="465"/>
      <c r="L93" s="442"/>
      <c r="M93" s="471"/>
      <c r="N93" s="334" t="s">
        <v>1108</v>
      </c>
      <c r="O93" s="46" t="s">
        <v>1113</v>
      </c>
      <c r="P93" s="331"/>
      <c r="Q93" s="331">
        <v>10</v>
      </c>
      <c r="R93" s="15"/>
      <c r="S93" s="15"/>
      <c r="T93" s="15"/>
      <c r="U93" s="505"/>
    </row>
    <row r="94" spans="1:21" ht="84" customHeight="1" x14ac:dyDescent="0.25">
      <c r="A94" s="489"/>
      <c r="B94" s="465"/>
      <c r="C94" s="465"/>
      <c r="D94" s="495"/>
      <c r="E94" s="498"/>
      <c r="F94" s="498"/>
      <c r="G94" s="498"/>
      <c r="H94" s="498"/>
      <c r="I94" s="498"/>
      <c r="J94" s="465"/>
      <c r="K94" s="465"/>
      <c r="L94" s="442"/>
      <c r="M94" s="471"/>
      <c r="N94" s="334" t="s">
        <v>1109</v>
      </c>
      <c r="O94" s="46" t="s">
        <v>1114</v>
      </c>
      <c r="P94" s="331"/>
      <c r="Q94" s="331">
        <v>1</v>
      </c>
      <c r="R94" s="15"/>
      <c r="S94" s="15"/>
      <c r="T94" s="15"/>
      <c r="U94" s="505"/>
    </row>
    <row r="95" spans="1:21" ht="84" customHeight="1" x14ac:dyDescent="0.25">
      <c r="A95" s="489"/>
      <c r="B95" s="465"/>
      <c r="C95" s="465"/>
      <c r="D95" s="495"/>
      <c r="E95" s="498"/>
      <c r="F95" s="498"/>
      <c r="G95" s="498"/>
      <c r="H95" s="498"/>
      <c r="I95" s="498"/>
      <c r="J95" s="465"/>
      <c r="K95" s="465"/>
      <c r="L95" s="442"/>
      <c r="M95" s="471"/>
      <c r="N95" s="334" t="s">
        <v>1110</v>
      </c>
      <c r="O95" s="46" t="s">
        <v>1115</v>
      </c>
      <c r="P95" s="331"/>
      <c r="Q95" s="331">
        <v>4</v>
      </c>
      <c r="R95" s="15"/>
      <c r="S95" s="15"/>
      <c r="T95" s="15"/>
      <c r="U95" s="505"/>
    </row>
    <row r="96" spans="1:21" ht="84" customHeight="1" x14ac:dyDescent="0.25">
      <c r="A96" s="489"/>
      <c r="B96" s="465"/>
      <c r="C96" s="465"/>
      <c r="D96" s="495"/>
      <c r="E96" s="499"/>
      <c r="F96" s="499"/>
      <c r="G96" s="499"/>
      <c r="H96" s="499"/>
      <c r="I96" s="499"/>
      <c r="J96" s="465"/>
      <c r="K96" s="466"/>
      <c r="L96" s="443"/>
      <c r="M96" s="472"/>
      <c r="N96" s="327" t="s">
        <v>1111</v>
      </c>
      <c r="O96" s="46" t="s">
        <v>1116</v>
      </c>
      <c r="P96" s="331"/>
      <c r="Q96" s="331">
        <v>1</v>
      </c>
      <c r="R96" s="15"/>
      <c r="S96" s="15"/>
      <c r="T96" s="15"/>
      <c r="U96" s="506"/>
    </row>
    <row r="97" spans="1:21" ht="26.45" customHeight="1" x14ac:dyDescent="0.25">
      <c r="A97" s="489"/>
      <c r="B97" s="465"/>
      <c r="C97" s="465"/>
      <c r="D97" s="495"/>
      <c r="E97" s="453"/>
      <c r="F97" s="453"/>
      <c r="G97" s="467">
        <v>0.03</v>
      </c>
      <c r="H97" s="467">
        <v>0.03</v>
      </c>
      <c r="I97" s="467">
        <v>0.03</v>
      </c>
      <c r="J97" s="465"/>
      <c r="K97" s="464">
        <v>11</v>
      </c>
      <c r="L97" s="441">
        <v>24102817</v>
      </c>
      <c r="M97" s="470" t="s">
        <v>1117</v>
      </c>
      <c r="N97" s="425" t="s">
        <v>1118</v>
      </c>
      <c r="O97" s="46" t="s">
        <v>1119</v>
      </c>
      <c r="P97" s="331" t="s">
        <v>1123</v>
      </c>
      <c r="Q97" s="15">
        <v>1</v>
      </c>
      <c r="R97" s="15"/>
      <c r="S97" s="15"/>
      <c r="T97" s="15"/>
      <c r="U97" s="504">
        <v>71097305</v>
      </c>
    </row>
    <row r="98" spans="1:21" ht="26.45" customHeight="1" x14ac:dyDescent="0.25">
      <c r="A98" s="489"/>
      <c r="B98" s="465"/>
      <c r="C98" s="465"/>
      <c r="D98" s="495"/>
      <c r="E98" s="453"/>
      <c r="F98" s="453"/>
      <c r="G98" s="498"/>
      <c r="H98" s="498"/>
      <c r="I98" s="498"/>
      <c r="J98" s="465"/>
      <c r="K98" s="465"/>
      <c r="L98" s="442"/>
      <c r="M98" s="471"/>
      <c r="N98" s="425"/>
      <c r="O98" s="46" t="s">
        <v>1120</v>
      </c>
      <c r="P98" s="331" t="s">
        <v>1124</v>
      </c>
      <c r="Q98" s="15">
        <v>1</v>
      </c>
      <c r="R98" s="15"/>
      <c r="S98" s="15"/>
      <c r="T98" s="15"/>
      <c r="U98" s="505"/>
    </row>
    <row r="99" spans="1:21" ht="26.45" customHeight="1" x14ac:dyDescent="0.25">
      <c r="A99" s="489"/>
      <c r="B99" s="465"/>
      <c r="C99" s="465"/>
      <c r="D99" s="495"/>
      <c r="E99" s="453"/>
      <c r="F99" s="453"/>
      <c r="G99" s="498"/>
      <c r="H99" s="498"/>
      <c r="I99" s="498"/>
      <c r="J99" s="465"/>
      <c r="K99" s="465"/>
      <c r="L99" s="442"/>
      <c r="M99" s="471"/>
      <c r="N99" s="425"/>
      <c r="O99" s="46" t="s">
        <v>1121</v>
      </c>
      <c r="P99" s="331" t="s">
        <v>1125</v>
      </c>
      <c r="Q99" s="15">
        <v>1</v>
      </c>
      <c r="R99" s="15"/>
      <c r="S99" s="15"/>
      <c r="T99" s="15"/>
      <c r="U99" s="505"/>
    </row>
    <row r="100" spans="1:21" ht="26.45" customHeight="1" x14ac:dyDescent="0.25">
      <c r="A100" s="489"/>
      <c r="B100" s="465"/>
      <c r="C100" s="465"/>
      <c r="D100" s="495"/>
      <c r="E100" s="453"/>
      <c r="F100" s="453"/>
      <c r="G100" s="498"/>
      <c r="H100" s="499"/>
      <c r="I100" s="499"/>
      <c r="J100" s="465"/>
      <c r="K100" s="466"/>
      <c r="L100" s="443"/>
      <c r="M100" s="472"/>
      <c r="N100" s="425"/>
      <c r="O100" s="46" t="s">
        <v>1122</v>
      </c>
      <c r="P100" s="331" t="s">
        <v>1126</v>
      </c>
      <c r="Q100" s="15">
        <v>1</v>
      </c>
      <c r="R100" s="15"/>
      <c r="S100" s="15"/>
      <c r="T100" s="15"/>
      <c r="U100" s="506"/>
    </row>
    <row r="101" spans="1:21" ht="26.45" customHeight="1" x14ac:dyDescent="0.25">
      <c r="A101" s="489"/>
      <c r="B101" s="465"/>
      <c r="C101" s="465"/>
      <c r="D101" s="495"/>
      <c r="E101" s="467">
        <v>0</v>
      </c>
      <c r="F101" s="467">
        <v>0</v>
      </c>
      <c r="G101" s="453">
        <v>0.23</v>
      </c>
      <c r="H101" s="467">
        <v>0.25</v>
      </c>
      <c r="I101" s="467">
        <v>0.27</v>
      </c>
      <c r="J101" s="465"/>
      <c r="K101" s="464">
        <v>12</v>
      </c>
      <c r="L101" s="441">
        <v>24102917</v>
      </c>
      <c r="M101" s="470" t="s">
        <v>1127</v>
      </c>
      <c r="N101" s="464" t="s">
        <v>1128</v>
      </c>
      <c r="O101" s="46" t="s">
        <v>1133</v>
      </c>
      <c r="P101" s="331"/>
      <c r="Q101" s="346">
        <v>1</v>
      </c>
      <c r="R101" s="15"/>
      <c r="S101" s="15"/>
      <c r="T101" s="15"/>
      <c r="U101" s="504">
        <v>16000000</v>
      </c>
    </row>
    <row r="102" spans="1:21" ht="26.45" customHeight="1" x14ac:dyDescent="0.25">
      <c r="A102" s="489"/>
      <c r="B102" s="465"/>
      <c r="C102" s="465"/>
      <c r="D102" s="495"/>
      <c r="E102" s="498"/>
      <c r="F102" s="498"/>
      <c r="G102" s="453"/>
      <c r="H102" s="498"/>
      <c r="I102" s="498"/>
      <c r="J102" s="465"/>
      <c r="K102" s="465"/>
      <c r="L102" s="442"/>
      <c r="M102" s="471"/>
      <c r="N102" s="466"/>
      <c r="O102" s="46" t="s">
        <v>1134</v>
      </c>
      <c r="P102" s="331"/>
      <c r="Q102" s="346">
        <v>1</v>
      </c>
      <c r="R102" s="15"/>
      <c r="S102" s="15"/>
      <c r="T102" s="15"/>
      <c r="U102" s="505"/>
    </row>
    <row r="103" spans="1:21" ht="26.45" customHeight="1" x14ac:dyDescent="0.25">
      <c r="A103" s="489"/>
      <c r="B103" s="465"/>
      <c r="C103" s="465"/>
      <c r="D103" s="495"/>
      <c r="E103" s="498"/>
      <c r="F103" s="498"/>
      <c r="G103" s="453"/>
      <c r="H103" s="498"/>
      <c r="I103" s="498"/>
      <c r="J103" s="465"/>
      <c r="K103" s="465"/>
      <c r="L103" s="442"/>
      <c r="M103" s="471"/>
      <c r="N103" s="464" t="s">
        <v>1129</v>
      </c>
      <c r="O103" s="46" t="s">
        <v>1135</v>
      </c>
      <c r="P103" s="331"/>
      <c r="Q103" s="346">
        <v>3</v>
      </c>
      <c r="R103" s="15"/>
      <c r="S103" s="15"/>
      <c r="T103" s="15"/>
      <c r="U103" s="505"/>
    </row>
    <row r="104" spans="1:21" ht="26.45" customHeight="1" x14ac:dyDescent="0.25">
      <c r="A104" s="489"/>
      <c r="B104" s="465"/>
      <c r="C104" s="465"/>
      <c r="D104" s="495"/>
      <c r="E104" s="498"/>
      <c r="F104" s="498"/>
      <c r="G104" s="453"/>
      <c r="H104" s="498"/>
      <c r="I104" s="498"/>
      <c r="J104" s="465"/>
      <c r="K104" s="465"/>
      <c r="L104" s="442"/>
      <c r="M104" s="471"/>
      <c r="N104" s="466"/>
      <c r="O104" s="46" t="s">
        <v>1136</v>
      </c>
      <c r="P104" s="331"/>
      <c r="Q104" s="346">
        <v>1</v>
      </c>
      <c r="R104" s="15"/>
      <c r="S104" s="15"/>
      <c r="T104" s="15"/>
      <c r="U104" s="505"/>
    </row>
    <row r="105" spans="1:21" ht="26.45" customHeight="1" x14ac:dyDescent="0.25">
      <c r="A105" s="489"/>
      <c r="B105" s="465"/>
      <c r="C105" s="465"/>
      <c r="D105" s="495"/>
      <c r="E105" s="498"/>
      <c r="F105" s="498"/>
      <c r="G105" s="453"/>
      <c r="H105" s="498"/>
      <c r="I105" s="498"/>
      <c r="J105" s="465"/>
      <c r="K105" s="465"/>
      <c r="L105" s="442"/>
      <c r="M105" s="471"/>
      <c r="N105" s="464" t="s">
        <v>1130</v>
      </c>
      <c r="O105" s="46" t="s">
        <v>1137</v>
      </c>
      <c r="P105" s="331"/>
      <c r="Q105" s="346">
        <v>1</v>
      </c>
      <c r="R105" s="15"/>
      <c r="S105" s="15"/>
      <c r="T105" s="15"/>
      <c r="U105" s="505"/>
    </row>
    <row r="106" spans="1:21" ht="26.45" customHeight="1" x14ac:dyDescent="0.25">
      <c r="A106" s="489"/>
      <c r="B106" s="465"/>
      <c r="C106" s="465"/>
      <c r="D106" s="495"/>
      <c r="E106" s="498"/>
      <c r="F106" s="498"/>
      <c r="G106" s="453"/>
      <c r="H106" s="498"/>
      <c r="I106" s="498"/>
      <c r="J106" s="465"/>
      <c r="K106" s="465"/>
      <c r="L106" s="442"/>
      <c r="M106" s="471"/>
      <c r="N106" s="465"/>
      <c r="O106" s="88" t="s">
        <v>1138</v>
      </c>
      <c r="P106" s="331"/>
      <c r="Q106" s="346">
        <v>1</v>
      </c>
      <c r="R106" s="15"/>
      <c r="S106" s="15"/>
      <c r="T106" s="15"/>
      <c r="U106" s="505"/>
    </row>
    <row r="107" spans="1:21" ht="26.45" customHeight="1" x14ac:dyDescent="0.25">
      <c r="A107" s="489"/>
      <c r="B107" s="465"/>
      <c r="C107" s="465"/>
      <c r="D107" s="495"/>
      <c r="E107" s="498"/>
      <c r="F107" s="498"/>
      <c r="G107" s="453"/>
      <c r="H107" s="498"/>
      <c r="I107" s="498"/>
      <c r="J107" s="465"/>
      <c r="K107" s="465"/>
      <c r="L107" s="442"/>
      <c r="M107" s="471"/>
      <c r="N107" s="465"/>
      <c r="O107" s="345" t="s">
        <v>1142</v>
      </c>
      <c r="P107" s="331"/>
      <c r="Q107" s="346">
        <v>1</v>
      </c>
      <c r="R107" s="15"/>
      <c r="S107" s="15"/>
      <c r="T107" s="15"/>
      <c r="U107" s="505"/>
    </row>
    <row r="108" spans="1:21" ht="26.45" customHeight="1" x14ac:dyDescent="0.25">
      <c r="A108" s="489"/>
      <c r="B108" s="465"/>
      <c r="C108" s="465"/>
      <c r="D108" s="495"/>
      <c r="E108" s="498"/>
      <c r="F108" s="498"/>
      <c r="G108" s="453"/>
      <c r="H108" s="498"/>
      <c r="I108" s="498"/>
      <c r="J108" s="465"/>
      <c r="K108" s="465"/>
      <c r="L108" s="442"/>
      <c r="M108" s="471"/>
      <c r="N108" s="466"/>
      <c r="O108" s="46" t="s">
        <v>1139</v>
      </c>
      <c r="P108" s="331"/>
      <c r="Q108" s="346">
        <v>24</v>
      </c>
      <c r="R108" s="15"/>
      <c r="S108" s="15"/>
      <c r="T108" s="15"/>
      <c r="U108" s="505"/>
    </row>
    <row r="109" spans="1:21" ht="74.45" customHeight="1" x14ac:dyDescent="0.25">
      <c r="A109" s="489"/>
      <c r="B109" s="465"/>
      <c r="C109" s="465"/>
      <c r="D109" s="495"/>
      <c r="E109" s="498"/>
      <c r="F109" s="498"/>
      <c r="G109" s="453"/>
      <c r="H109" s="498"/>
      <c r="I109" s="498"/>
      <c r="J109" s="465"/>
      <c r="K109" s="465"/>
      <c r="L109" s="442"/>
      <c r="M109" s="471"/>
      <c r="N109" s="152" t="s">
        <v>1131</v>
      </c>
      <c r="O109" s="46" t="s">
        <v>1140</v>
      </c>
      <c r="P109" s="331"/>
      <c r="Q109" s="346">
        <v>4</v>
      </c>
      <c r="R109" s="15"/>
      <c r="S109" s="15"/>
      <c r="T109" s="15"/>
      <c r="U109" s="505"/>
    </row>
    <row r="110" spans="1:21" ht="74.45" customHeight="1" x14ac:dyDescent="0.25">
      <c r="A110" s="489"/>
      <c r="B110" s="465"/>
      <c r="C110" s="465"/>
      <c r="D110" s="495"/>
      <c r="E110" s="499"/>
      <c r="F110" s="499"/>
      <c r="G110" s="453"/>
      <c r="H110" s="499"/>
      <c r="I110" s="499"/>
      <c r="J110" s="465"/>
      <c r="K110" s="466"/>
      <c r="L110" s="443"/>
      <c r="M110" s="472"/>
      <c r="N110" s="344" t="s">
        <v>1132</v>
      </c>
      <c r="O110" s="46" t="s">
        <v>1141</v>
      </c>
      <c r="P110" s="331"/>
      <c r="Q110" s="346">
        <v>40</v>
      </c>
      <c r="R110" s="15"/>
      <c r="S110" s="15"/>
      <c r="T110" s="15"/>
      <c r="U110" s="506"/>
    </row>
    <row r="111" spans="1:21" ht="26.45" customHeight="1" x14ac:dyDescent="0.25">
      <c r="A111" s="489"/>
      <c r="B111" s="465"/>
      <c r="C111" s="465"/>
      <c r="D111" s="495"/>
      <c r="E111" s="467">
        <v>0</v>
      </c>
      <c r="F111" s="467">
        <v>0</v>
      </c>
      <c r="G111" s="467">
        <v>0.23</v>
      </c>
      <c r="H111" s="467">
        <v>0.25</v>
      </c>
      <c r="I111" s="467">
        <v>0.27</v>
      </c>
      <c r="J111" s="465"/>
      <c r="K111" s="464">
        <v>13</v>
      </c>
      <c r="L111" s="441">
        <v>24103017</v>
      </c>
      <c r="M111" s="470" t="s">
        <v>1143</v>
      </c>
      <c r="N111" s="464" t="s">
        <v>1144</v>
      </c>
      <c r="O111" s="46" t="s">
        <v>1147</v>
      </c>
      <c r="P111" s="331"/>
      <c r="Q111" s="346">
        <v>15</v>
      </c>
      <c r="R111" s="15"/>
      <c r="S111" s="15"/>
      <c r="T111" s="15"/>
      <c r="U111" s="504">
        <v>140382525</v>
      </c>
    </row>
    <row r="112" spans="1:21" ht="26.45" customHeight="1" x14ac:dyDescent="0.25">
      <c r="A112" s="489"/>
      <c r="B112" s="465"/>
      <c r="C112" s="465"/>
      <c r="D112" s="495"/>
      <c r="E112" s="498"/>
      <c r="F112" s="498"/>
      <c r="G112" s="498"/>
      <c r="H112" s="498"/>
      <c r="I112" s="498"/>
      <c r="J112" s="465"/>
      <c r="K112" s="465"/>
      <c r="L112" s="442"/>
      <c r="M112" s="471"/>
      <c r="N112" s="465"/>
      <c r="O112" s="46" t="s">
        <v>1148</v>
      </c>
      <c r="P112" s="331"/>
      <c r="Q112" s="346">
        <v>1</v>
      </c>
      <c r="R112" s="15"/>
      <c r="S112" s="15"/>
      <c r="T112" s="15"/>
      <c r="U112" s="505"/>
    </row>
    <row r="113" spans="1:21" ht="26.45" customHeight="1" x14ac:dyDescent="0.25">
      <c r="A113" s="489"/>
      <c r="B113" s="465"/>
      <c r="C113" s="465"/>
      <c r="D113" s="495"/>
      <c r="E113" s="498"/>
      <c r="F113" s="498"/>
      <c r="G113" s="498"/>
      <c r="H113" s="498"/>
      <c r="I113" s="498"/>
      <c r="J113" s="465"/>
      <c r="K113" s="465"/>
      <c r="L113" s="442"/>
      <c r="M113" s="471"/>
      <c r="N113" s="465"/>
      <c r="O113" s="46" t="s">
        <v>1149</v>
      </c>
      <c r="P113" s="331"/>
      <c r="Q113" s="346">
        <v>1</v>
      </c>
      <c r="R113" s="15"/>
      <c r="S113" s="15"/>
      <c r="T113" s="15"/>
      <c r="U113" s="505"/>
    </row>
    <row r="114" spans="1:21" ht="26.45" customHeight="1" x14ac:dyDescent="0.25">
      <c r="A114" s="489"/>
      <c r="B114" s="465"/>
      <c r="C114" s="465"/>
      <c r="D114" s="495"/>
      <c r="E114" s="498"/>
      <c r="F114" s="498"/>
      <c r="G114" s="498"/>
      <c r="H114" s="498"/>
      <c r="I114" s="498"/>
      <c r="J114" s="465"/>
      <c r="K114" s="465"/>
      <c r="L114" s="442"/>
      <c r="M114" s="471"/>
      <c r="N114" s="465"/>
      <c r="O114" s="46" t="s">
        <v>1150</v>
      </c>
      <c r="P114" s="331"/>
      <c r="Q114" s="346">
        <v>1</v>
      </c>
      <c r="R114" s="15"/>
      <c r="S114" s="15"/>
      <c r="T114" s="15"/>
      <c r="U114" s="505"/>
    </row>
    <row r="115" spans="1:21" ht="26.45" customHeight="1" x14ac:dyDescent="0.25">
      <c r="A115" s="489"/>
      <c r="B115" s="465"/>
      <c r="C115" s="465"/>
      <c r="D115" s="495"/>
      <c r="E115" s="498"/>
      <c r="F115" s="498"/>
      <c r="G115" s="498"/>
      <c r="H115" s="498"/>
      <c r="I115" s="498"/>
      <c r="J115" s="465"/>
      <c r="K115" s="465"/>
      <c r="L115" s="442"/>
      <c r="M115" s="471"/>
      <c r="N115" s="465"/>
      <c r="O115" s="46" t="s">
        <v>1151</v>
      </c>
      <c r="P115" s="331"/>
      <c r="Q115" s="346">
        <v>1</v>
      </c>
      <c r="R115" s="15"/>
      <c r="S115" s="15"/>
      <c r="T115" s="15"/>
      <c r="U115" s="505"/>
    </row>
    <row r="116" spans="1:21" ht="29.45" customHeight="1" x14ac:dyDescent="0.25">
      <c r="A116" s="489"/>
      <c r="B116" s="465"/>
      <c r="C116" s="465"/>
      <c r="D116" s="495"/>
      <c r="E116" s="498"/>
      <c r="F116" s="498"/>
      <c r="G116" s="498"/>
      <c r="H116" s="498"/>
      <c r="I116" s="498"/>
      <c r="J116" s="465"/>
      <c r="K116" s="465"/>
      <c r="L116" s="442"/>
      <c r="M116" s="471"/>
      <c r="N116" s="466"/>
      <c r="O116" s="347" t="s">
        <v>1146</v>
      </c>
      <c r="P116" s="331"/>
      <c r="Q116" s="346">
        <v>5</v>
      </c>
      <c r="R116" s="15"/>
      <c r="S116" s="15"/>
      <c r="T116" s="15"/>
      <c r="U116" s="505"/>
    </row>
    <row r="117" spans="1:21" ht="29.45" customHeight="1" x14ac:dyDescent="0.25">
      <c r="A117" s="489"/>
      <c r="B117" s="465"/>
      <c r="C117" s="465"/>
      <c r="D117" s="495"/>
      <c r="E117" s="498"/>
      <c r="F117" s="498"/>
      <c r="G117" s="498"/>
      <c r="H117" s="498"/>
      <c r="I117" s="498"/>
      <c r="J117" s="465"/>
      <c r="K117" s="465"/>
      <c r="L117" s="442"/>
      <c r="M117" s="471"/>
      <c r="N117" s="464" t="s">
        <v>1145</v>
      </c>
      <c r="O117" s="348" t="s">
        <v>1152</v>
      </c>
      <c r="P117" s="331"/>
      <c r="Q117" s="346">
        <v>7</v>
      </c>
      <c r="R117" s="15"/>
      <c r="S117" s="15"/>
      <c r="T117" s="15"/>
      <c r="U117" s="505"/>
    </row>
    <row r="118" spans="1:21" ht="29.45" customHeight="1" x14ac:dyDescent="0.25">
      <c r="A118" s="489"/>
      <c r="B118" s="465"/>
      <c r="C118" s="465"/>
      <c r="D118" s="495"/>
      <c r="E118" s="498"/>
      <c r="F118" s="498"/>
      <c r="G118" s="498"/>
      <c r="H118" s="498"/>
      <c r="I118" s="498"/>
      <c r="J118" s="465"/>
      <c r="K118" s="465"/>
      <c r="L118" s="442"/>
      <c r="M118" s="471"/>
      <c r="N118" s="465"/>
      <c r="O118" s="348" t="s">
        <v>1153</v>
      </c>
      <c r="P118" s="331"/>
      <c r="Q118" s="346">
        <v>1</v>
      </c>
      <c r="R118" s="15"/>
      <c r="S118" s="15"/>
      <c r="T118" s="15"/>
      <c r="U118" s="505"/>
    </row>
    <row r="119" spans="1:21" ht="29.45" customHeight="1" x14ac:dyDescent="0.25">
      <c r="A119" s="489"/>
      <c r="B119" s="465"/>
      <c r="C119" s="465"/>
      <c r="D119" s="495"/>
      <c r="E119" s="498"/>
      <c r="F119" s="498"/>
      <c r="G119" s="498"/>
      <c r="H119" s="498"/>
      <c r="I119" s="498"/>
      <c r="J119" s="465"/>
      <c r="K119" s="465"/>
      <c r="L119" s="442"/>
      <c r="M119" s="471"/>
      <c r="N119" s="465"/>
      <c r="O119" s="348" t="s">
        <v>1154</v>
      </c>
      <c r="P119" s="331"/>
      <c r="Q119" s="346">
        <v>2</v>
      </c>
      <c r="R119" s="15"/>
      <c r="S119" s="15"/>
      <c r="T119" s="15"/>
      <c r="U119" s="505"/>
    </row>
    <row r="120" spans="1:21" ht="29.45" customHeight="1" x14ac:dyDescent="0.25">
      <c r="A120" s="489"/>
      <c r="B120" s="465"/>
      <c r="C120" s="465"/>
      <c r="D120" s="495"/>
      <c r="E120" s="498"/>
      <c r="F120" s="498"/>
      <c r="G120" s="498"/>
      <c r="H120" s="498"/>
      <c r="I120" s="498"/>
      <c r="J120" s="465"/>
      <c r="K120" s="465"/>
      <c r="L120" s="442"/>
      <c r="M120" s="471"/>
      <c r="N120" s="465"/>
      <c r="O120" s="348" t="s">
        <v>1155</v>
      </c>
      <c r="P120" s="331"/>
      <c r="Q120" s="346">
        <v>2</v>
      </c>
      <c r="R120" s="15"/>
      <c r="S120" s="15"/>
      <c r="T120" s="15"/>
      <c r="U120" s="505"/>
    </row>
    <row r="121" spans="1:21" ht="29.45" customHeight="1" x14ac:dyDescent="0.25">
      <c r="A121" s="489"/>
      <c r="B121" s="465"/>
      <c r="C121" s="465"/>
      <c r="D121" s="495"/>
      <c r="E121" s="498"/>
      <c r="F121" s="498"/>
      <c r="G121" s="498"/>
      <c r="H121" s="498"/>
      <c r="I121" s="498"/>
      <c r="J121" s="465"/>
      <c r="K121" s="465"/>
      <c r="L121" s="442"/>
      <c r="M121" s="471"/>
      <c r="N121" s="465"/>
      <c r="O121" s="348" t="s">
        <v>1156</v>
      </c>
      <c r="P121" s="331"/>
      <c r="Q121" s="346">
        <v>1</v>
      </c>
      <c r="R121" s="15"/>
      <c r="S121" s="15"/>
      <c r="T121" s="15"/>
      <c r="U121" s="505"/>
    </row>
    <row r="122" spans="1:21" ht="29.45" customHeight="1" x14ac:dyDescent="0.25">
      <c r="A122" s="489"/>
      <c r="B122" s="465"/>
      <c r="C122" s="465"/>
      <c r="D122" s="495"/>
      <c r="E122" s="498"/>
      <c r="F122" s="498"/>
      <c r="G122" s="498"/>
      <c r="H122" s="498"/>
      <c r="I122" s="498"/>
      <c r="J122" s="465"/>
      <c r="K122" s="465"/>
      <c r="L122" s="442"/>
      <c r="M122" s="471"/>
      <c r="N122" s="465"/>
      <c r="O122" s="348" t="s">
        <v>1157</v>
      </c>
      <c r="P122" s="331"/>
      <c r="Q122" s="346">
        <v>3</v>
      </c>
      <c r="R122" s="15"/>
      <c r="S122" s="15"/>
      <c r="T122" s="15"/>
      <c r="U122" s="505"/>
    </row>
    <row r="123" spans="1:21" ht="29.45" customHeight="1" x14ac:dyDescent="0.25">
      <c r="A123" s="489"/>
      <c r="B123" s="465"/>
      <c r="C123" s="465"/>
      <c r="D123" s="495"/>
      <c r="E123" s="498"/>
      <c r="F123" s="498"/>
      <c r="G123" s="498"/>
      <c r="H123" s="498"/>
      <c r="I123" s="498"/>
      <c r="J123" s="465"/>
      <c r="K123" s="465"/>
      <c r="L123" s="442"/>
      <c r="M123" s="471"/>
      <c r="N123" s="465"/>
      <c r="O123" s="348" t="s">
        <v>1158</v>
      </c>
      <c r="P123" s="331"/>
      <c r="Q123" s="346">
        <v>1</v>
      </c>
      <c r="R123" s="15"/>
      <c r="S123" s="15"/>
      <c r="T123" s="15"/>
      <c r="U123" s="505"/>
    </row>
    <row r="124" spans="1:21" ht="29.45" customHeight="1" x14ac:dyDescent="0.25">
      <c r="A124" s="489"/>
      <c r="B124" s="465"/>
      <c r="C124" s="465"/>
      <c r="D124" s="495"/>
      <c r="E124" s="498"/>
      <c r="F124" s="498"/>
      <c r="G124" s="498"/>
      <c r="H124" s="498"/>
      <c r="I124" s="498"/>
      <c r="J124" s="465"/>
      <c r="K124" s="465"/>
      <c r="L124" s="442"/>
      <c r="M124" s="471"/>
      <c r="N124" s="465"/>
      <c r="O124" s="348" t="s">
        <v>1159</v>
      </c>
      <c r="P124" s="331"/>
      <c r="Q124" s="346">
        <v>1</v>
      </c>
      <c r="R124" s="15"/>
      <c r="S124" s="15"/>
      <c r="T124" s="15"/>
      <c r="U124" s="505"/>
    </row>
    <row r="125" spans="1:21" ht="29.45" customHeight="1" x14ac:dyDescent="0.25">
      <c r="A125" s="489"/>
      <c r="B125" s="465"/>
      <c r="C125" s="465"/>
      <c r="D125" s="495"/>
      <c r="E125" s="498"/>
      <c r="F125" s="498"/>
      <c r="G125" s="498"/>
      <c r="H125" s="498"/>
      <c r="I125" s="498"/>
      <c r="J125" s="465"/>
      <c r="K125" s="465"/>
      <c r="L125" s="442"/>
      <c r="M125" s="471"/>
      <c r="N125" s="465"/>
      <c r="O125" s="348" t="s">
        <v>1160</v>
      </c>
      <c r="P125" s="331"/>
      <c r="Q125" s="346">
        <v>1</v>
      </c>
      <c r="R125" s="15"/>
      <c r="S125" s="15"/>
      <c r="T125" s="15"/>
      <c r="U125" s="505"/>
    </row>
    <row r="126" spans="1:21" ht="29.45" customHeight="1" x14ac:dyDescent="0.25">
      <c r="A126" s="489"/>
      <c r="B126" s="465"/>
      <c r="C126" s="465"/>
      <c r="D126" s="495"/>
      <c r="E126" s="498"/>
      <c r="F126" s="498"/>
      <c r="G126" s="498"/>
      <c r="H126" s="498"/>
      <c r="I126" s="498"/>
      <c r="J126" s="465"/>
      <c r="K126" s="465"/>
      <c r="L126" s="442"/>
      <c r="M126" s="471"/>
      <c r="N126" s="465"/>
      <c r="O126" s="348" t="s">
        <v>1161</v>
      </c>
      <c r="P126" s="331"/>
      <c r="Q126" s="346">
        <v>1</v>
      </c>
      <c r="R126" s="15"/>
      <c r="S126" s="15"/>
      <c r="T126" s="15"/>
      <c r="U126" s="505"/>
    </row>
    <row r="127" spans="1:21" ht="29.45" customHeight="1" x14ac:dyDescent="0.25">
      <c r="A127" s="489"/>
      <c r="B127" s="465"/>
      <c r="C127" s="465"/>
      <c r="D127" s="495"/>
      <c r="E127" s="498"/>
      <c r="F127" s="498"/>
      <c r="G127" s="498"/>
      <c r="H127" s="498"/>
      <c r="I127" s="498"/>
      <c r="J127" s="465"/>
      <c r="K127" s="465"/>
      <c r="L127" s="442"/>
      <c r="M127" s="471"/>
      <c r="N127" s="466"/>
      <c r="O127" s="46" t="s">
        <v>1162</v>
      </c>
      <c r="P127" s="331"/>
      <c r="Q127" s="346">
        <v>1</v>
      </c>
      <c r="R127" s="15"/>
      <c r="S127" s="15"/>
      <c r="T127" s="15"/>
      <c r="U127" s="505"/>
    </row>
    <row r="128" spans="1:21" ht="29.45" customHeight="1" x14ac:dyDescent="0.25">
      <c r="A128" s="489"/>
      <c r="B128" s="465"/>
      <c r="C128" s="465"/>
      <c r="D128" s="495"/>
      <c r="E128" s="498"/>
      <c r="F128" s="498"/>
      <c r="G128" s="498"/>
      <c r="H128" s="498"/>
      <c r="I128" s="498"/>
      <c r="J128" s="465"/>
      <c r="K128" s="465"/>
      <c r="L128" s="442"/>
      <c r="M128" s="471"/>
      <c r="N128" s="464" t="s">
        <v>1163</v>
      </c>
      <c r="O128" s="46" t="s">
        <v>1166</v>
      </c>
      <c r="P128" s="331"/>
      <c r="Q128" s="346">
        <v>4</v>
      </c>
      <c r="R128" s="15"/>
      <c r="S128" s="15"/>
      <c r="T128" s="15"/>
      <c r="U128" s="505"/>
    </row>
    <row r="129" spans="1:21" ht="29.45" customHeight="1" x14ac:dyDescent="0.25">
      <c r="A129" s="489"/>
      <c r="B129" s="465"/>
      <c r="C129" s="465"/>
      <c r="D129" s="495"/>
      <c r="E129" s="498"/>
      <c r="F129" s="498"/>
      <c r="G129" s="498"/>
      <c r="H129" s="498"/>
      <c r="I129" s="498"/>
      <c r="J129" s="465"/>
      <c r="K129" s="465"/>
      <c r="L129" s="442"/>
      <c r="M129" s="471"/>
      <c r="N129" s="465"/>
      <c r="O129" s="46" t="s">
        <v>1167</v>
      </c>
      <c r="P129" s="331"/>
      <c r="Q129" s="346">
        <v>15</v>
      </c>
      <c r="R129" s="15"/>
      <c r="S129" s="15"/>
      <c r="T129" s="15"/>
      <c r="U129" s="505"/>
    </row>
    <row r="130" spans="1:21" ht="29.45" customHeight="1" x14ac:dyDescent="0.25">
      <c r="A130" s="489"/>
      <c r="B130" s="465"/>
      <c r="C130" s="465"/>
      <c r="D130" s="495"/>
      <c r="E130" s="498"/>
      <c r="F130" s="498"/>
      <c r="G130" s="498"/>
      <c r="H130" s="498"/>
      <c r="I130" s="498"/>
      <c r="J130" s="465"/>
      <c r="K130" s="465"/>
      <c r="L130" s="442"/>
      <c r="M130" s="471"/>
      <c r="N130" s="465"/>
      <c r="O130" s="46" t="s">
        <v>1168</v>
      </c>
      <c r="P130" s="331"/>
      <c r="Q130" s="346">
        <v>11</v>
      </c>
      <c r="R130" s="15"/>
      <c r="S130" s="15"/>
      <c r="T130" s="15"/>
      <c r="U130" s="505"/>
    </row>
    <row r="131" spans="1:21" ht="29.45" customHeight="1" x14ac:dyDescent="0.25">
      <c r="A131" s="489"/>
      <c r="B131" s="465"/>
      <c r="C131" s="465"/>
      <c r="D131" s="495"/>
      <c r="E131" s="498"/>
      <c r="F131" s="498"/>
      <c r="G131" s="498"/>
      <c r="H131" s="498"/>
      <c r="I131" s="498"/>
      <c r="J131" s="465"/>
      <c r="K131" s="465"/>
      <c r="L131" s="442"/>
      <c r="M131" s="471"/>
      <c r="N131" s="465"/>
      <c r="O131" s="46" t="s">
        <v>1169</v>
      </c>
      <c r="P131" s="331"/>
      <c r="Q131" s="346">
        <v>1</v>
      </c>
      <c r="R131" s="15"/>
      <c r="S131" s="15"/>
      <c r="T131" s="15"/>
      <c r="U131" s="505"/>
    </row>
    <row r="132" spans="1:21" ht="29.45" customHeight="1" x14ac:dyDescent="0.25">
      <c r="A132" s="489"/>
      <c r="B132" s="465"/>
      <c r="C132" s="465"/>
      <c r="D132" s="495"/>
      <c r="E132" s="498"/>
      <c r="F132" s="498"/>
      <c r="G132" s="498"/>
      <c r="H132" s="498"/>
      <c r="I132" s="498"/>
      <c r="J132" s="465"/>
      <c r="K132" s="465"/>
      <c r="L132" s="442"/>
      <c r="M132" s="471"/>
      <c r="N132" s="465"/>
      <c r="O132" s="46" t="s">
        <v>1170</v>
      </c>
      <c r="P132" s="331"/>
      <c r="Q132" s="346">
        <v>3</v>
      </c>
      <c r="R132" s="15"/>
      <c r="S132" s="15"/>
      <c r="T132" s="15"/>
      <c r="U132" s="505"/>
    </row>
    <row r="133" spans="1:21" ht="29.45" customHeight="1" x14ac:dyDescent="0.25">
      <c r="A133" s="489"/>
      <c r="B133" s="465"/>
      <c r="C133" s="465"/>
      <c r="D133" s="495"/>
      <c r="E133" s="498"/>
      <c r="F133" s="498"/>
      <c r="G133" s="498"/>
      <c r="H133" s="498"/>
      <c r="I133" s="498"/>
      <c r="J133" s="465"/>
      <c r="K133" s="465"/>
      <c r="L133" s="442"/>
      <c r="M133" s="471"/>
      <c r="N133" s="465"/>
      <c r="O133" s="46" t="s">
        <v>1171</v>
      </c>
      <c r="P133" s="331"/>
      <c r="Q133" s="346">
        <v>4</v>
      </c>
      <c r="R133" s="15"/>
      <c r="S133" s="15"/>
      <c r="T133" s="15"/>
      <c r="U133" s="505"/>
    </row>
    <row r="134" spans="1:21" ht="29.45" customHeight="1" x14ac:dyDescent="0.25">
      <c r="A134" s="489"/>
      <c r="B134" s="465"/>
      <c r="C134" s="465"/>
      <c r="D134" s="495"/>
      <c r="E134" s="498"/>
      <c r="F134" s="498"/>
      <c r="G134" s="498"/>
      <c r="H134" s="498"/>
      <c r="I134" s="498"/>
      <c r="J134" s="465"/>
      <c r="K134" s="465"/>
      <c r="L134" s="442"/>
      <c r="M134" s="471"/>
      <c r="N134" s="465"/>
      <c r="O134" s="46" t="s">
        <v>1172</v>
      </c>
      <c r="P134" s="331"/>
      <c r="Q134" s="346">
        <v>1</v>
      </c>
      <c r="R134" s="15"/>
      <c r="S134" s="15"/>
      <c r="T134" s="15"/>
      <c r="U134" s="505"/>
    </row>
    <row r="135" spans="1:21" ht="29.45" customHeight="1" x14ac:dyDescent="0.25">
      <c r="A135" s="489"/>
      <c r="B135" s="465"/>
      <c r="C135" s="465"/>
      <c r="D135" s="495"/>
      <c r="E135" s="498"/>
      <c r="F135" s="498"/>
      <c r="G135" s="498"/>
      <c r="H135" s="498"/>
      <c r="I135" s="498"/>
      <c r="J135" s="465"/>
      <c r="K135" s="465"/>
      <c r="L135" s="442"/>
      <c r="M135" s="471"/>
      <c r="N135" s="465"/>
      <c r="O135" s="46" t="s">
        <v>1173</v>
      </c>
      <c r="P135" s="331"/>
      <c r="Q135" s="346">
        <v>7</v>
      </c>
      <c r="R135" s="15"/>
      <c r="S135" s="15"/>
      <c r="T135" s="15"/>
      <c r="U135" s="505"/>
    </row>
    <row r="136" spans="1:21" ht="29.45" customHeight="1" x14ac:dyDescent="0.25">
      <c r="A136" s="489"/>
      <c r="B136" s="465"/>
      <c r="C136" s="465"/>
      <c r="D136" s="495"/>
      <c r="E136" s="498"/>
      <c r="F136" s="498"/>
      <c r="G136" s="498"/>
      <c r="H136" s="498"/>
      <c r="I136" s="498"/>
      <c r="J136" s="465"/>
      <c r="K136" s="465"/>
      <c r="L136" s="442"/>
      <c r="M136" s="471"/>
      <c r="N136" s="465"/>
      <c r="O136" s="46" t="s">
        <v>1174</v>
      </c>
      <c r="P136" s="331"/>
      <c r="Q136" s="346">
        <v>1</v>
      </c>
      <c r="R136" s="15"/>
      <c r="S136" s="15"/>
      <c r="T136" s="15"/>
      <c r="U136" s="505"/>
    </row>
    <row r="137" spans="1:21" ht="29.45" customHeight="1" x14ac:dyDescent="0.25">
      <c r="A137" s="489"/>
      <c r="B137" s="465"/>
      <c r="C137" s="465"/>
      <c r="D137" s="495"/>
      <c r="E137" s="498"/>
      <c r="F137" s="498"/>
      <c r="G137" s="498"/>
      <c r="H137" s="498"/>
      <c r="I137" s="498"/>
      <c r="J137" s="465"/>
      <c r="K137" s="465"/>
      <c r="L137" s="442"/>
      <c r="M137" s="471"/>
      <c r="N137" s="465"/>
      <c r="O137" s="46" t="s">
        <v>1175</v>
      </c>
      <c r="P137" s="331"/>
      <c r="Q137" s="346">
        <v>4</v>
      </c>
      <c r="R137" s="15"/>
      <c r="S137" s="15"/>
      <c r="T137" s="15"/>
      <c r="U137" s="505"/>
    </row>
    <row r="138" spans="1:21" ht="29.45" customHeight="1" x14ac:dyDescent="0.25">
      <c r="A138" s="489"/>
      <c r="B138" s="465"/>
      <c r="C138" s="465"/>
      <c r="D138" s="495"/>
      <c r="E138" s="498"/>
      <c r="F138" s="498"/>
      <c r="G138" s="498"/>
      <c r="H138" s="498"/>
      <c r="I138" s="498"/>
      <c r="J138" s="465"/>
      <c r="K138" s="465"/>
      <c r="L138" s="442"/>
      <c r="M138" s="471"/>
      <c r="N138" s="465"/>
      <c r="O138" s="46" t="s">
        <v>1176</v>
      </c>
      <c r="P138" s="331"/>
      <c r="Q138" s="346">
        <v>2</v>
      </c>
      <c r="R138" s="15"/>
      <c r="S138" s="15"/>
      <c r="T138" s="15"/>
      <c r="U138" s="505"/>
    </row>
    <row r="139" spans="1:21" ht="29.45" customHeight="1" x14ac:dyDescent="0.25">
      <c r="A139" s="489"/>
      <c r="B139" s="465"/>
      <c r="C139" s="465"/>
      <c r="D139" s="495"/>
      <c r="E139" s="498"/>
      <c r="F139" s="498"/>
      <c r="G139" s="498"/>
      <c r="H139" s="498"/>
      <c r="I139" s="498"/>
      <c r="J139" s="465"/>
      <c r="K139" s="465"/>
      <c r="L139" s="442"/>
      <c r="M139" s="471"/>
      <c r="N139" s="465"/>
      <c r="O139" s="46" t="s">
        <v>1177</v>
      </c>
      <c r="P139" s="331"/>
      <c r="Q139" s="346">
        <v>2</v>
      </c>
      <c r="R139" s="15"/>
      <c r="S139" s="15"/>
      <c r="T139" s="15"/>
      <c r="U139" s="505"/>
    </row>
    <row r="140" spans="1:21" ht="29.45" customHeight="1" x14ac:dyDescent="0.25">
      <c r="A140" s="489"/>
      <c r="B140" s="465"/>
      <c r="C140" s="465"/>
      <c r="D140" s="495"/>
      <c r="E140" s="498"/>
      <c r="F140" s="498"/>
      <c r="G140" s="498"/>
      <c r="H140" s="498"/>
      <c r="I140" s="498"/>
      <c r="J140" s="465"/>
      <c r="K140" s="465"/>
      <c r="L140" s="442"/>
      <c r="M140" s="471"/>
      <c r="N140" s="465"/>
      <c r="O140" s="46" t="s">
        <v>1178</v>
      </c>
      <c r="P140" s="331"/>
      <c r="Q140" s="346">
        <v>1</v>
      </c>
      <c r="R140" s="15"/>
      <c r="S140" s="15"/>
      <c r="T140" s="15"/>
      <c r="U140" s="505"/>
    </row>
    <row r="141" spans="1:21" ht="29.45" customHeight="1" x14ac:dyDescent="0.25">
      <c r="A141" s="489"/>
      <c r="B141" s="465"/>
      <c r="C141" s="465"/>
      <c r="D141" s="495"/>
      <c r="E141" s="498"/>
      <c r="F141" s="498"/>
      <c r="G141" s="498"/>
      <c r="H141" s="498"/>
      <c r="I141" s="498"/>
      <c r="J141" s="465"/>
      <c r="K141" s="465"/>
      <c r="L141" s="442"/>
      <c r="M141" s="471"/>
      <c r="N141" s="465"/>
      <c r="O141" s="46" t="s">
        <v>1179</v>
      </c>
      <c r="P141" s="331"/>
      <c r="Q141" s="346">
        <v>1</v>
      </c>
      <c r="R141" s="15"/>
      <c r="S141" s="15"/>
      <c r="T141" s="15"/>
      <c r="U141" s="505"/>
    </row>
    <row r="142" spans="1:21" ht="29.45" customHeight="1" x14ac:dyDescent="0.25">
      <c r="A142" s="489"/>
      <c r="B142" s="465"/>
      <c r="C142" s="465"/>
      <c r="D142" s="495"/>
      <c r="E142" s="498"/>
      <c r="F142" s="498"/>
      <c r="G142" s="498"/>
      <c r="H142" s="498"/>
      <c r="I142" s="498"/>
      <c r="J142" s="465"/>
      <c r="K142" s="465"/>
      <c r="L142" s="442"/>
      <c r="M142" s="471"/>
      <c r="N142" s="465"/>
      <c r="O142" s="46" t="s">
        <v>1180</v>
      </c>
      <c r="P142" s="331"/>
      <c r="Q142" s="346">
        <v>2</v>
      </c>
      <c r="R142" s="15"/>
      <c r="S142" s="15"/>
      <c r="T142" s="15"/>
      <c r="U142" s="505"/>
    </row>
    <row r="143" spans="1:21" ht="29.45" customHeight="1" x14ac:dyDescent="0.25">
      <c r="A143" s="489"/>
      <c r="B143" s="465"/>
      <c r="C143" s="465"/>
      <c r="D143" s="495"/>
      <c r="E143" s="498"/>
      <c r="F143" s="498"/>
      <c r="G143" s="498"/>
      <c r="H143" s="498"/>
      <c r="I143" s="498"/>
      <c r="J143" s="465"/>
      <c r="K143" s="465"/>
      <c r="L143" s="442"/>
      <c r="M143" s="471"/>
      <c r="N143" s="465"/>
      <c r="O143" s="46" t="s">
        <v>1181</v>
      </c>
      <c r="P143" s="331"/>
      <c r="Q143" s="346">
        <v>1</v>
      </c>
      <c r="R143" s="15"/>
      <c r="S143" s="15"/>
      <c r="T143" s="15"/>
      <c r="U143" s="505"/>
    </row>
    <row r="144" spans="1:21" ht="29.45" customHeight="1" x14ac:dyDescent="0.25">
      <c r="A144" s="489"/>
      <c r="B144" s="465"/>
      <c r="C144" s="465"/>
      <c r="D144" s="495"/>
      <c r="E144" s="498"/>
      <c r="F144" s="498"/>
      <c r="G144" s="498"/>
      <c r="H144" s="498"/>
      <c r="I144" s="498"/>
      <c r="J144" s="465"/>
      <c r="K144" s="465"/>
      <c r="L144" s="442"/>
      <c r="M144" s="471"/>
      <c r="N144" s="465"/>
      <c r="O144" s="46" t="s">
        <v>1182</v>
      </c>
      <c r="P144" s="331"/>
      <c r="Q144" s="346">
        <v>1</v>
      </c>
      <c r="R144" s="15"/>
      <c r="S144" s="15"/>
      <c r="T144" s="15"/>
      <c r="U144" s="505"/>
    </row>
    <row r="145" spans="1:21" ht="29.45" customHeight="1" x14ac:dyDescent="0.25">
      <c r="A145" s="489"/>
      <c r="B145" s="465"/>
      <c r="C145" s="465"/>
      <c r="D145" s="495"/>
      <c r="E145" s="498"/>
      <c r="F145" s="498"/>
      <c r="G145" s="498"/>
      <c r="H145" s="498"/>
      <c r="I145" s="498"/>
      <c r="J145" s="465"/>
      <c r="K145" s="465"/>
      <c r="L145" s="442"/>
      <c r="M145" s="471"/>
      <c r="N145" s="465"/>
      <c r="O145" s="46" t="s">
        <v>1183</v>
      </c>
      <c r="P145" s="331"/>
      <c r="Q145" s="346">
        <v>1</v>
      </c>
      <c r="R145" s="15"/>
      <c r="S145" s="15"/>
      <c r="T145" s="15"/>
      <c r="U145" s="505"/>
    </row>
    <row r="146" spans="1:21" ht="29.45" customHeight="1" x14ac:dyDescent="0.25">
      <c r="A146" s="489"/>
      <c r="B146" s="465"/>
      <c r="C146" s="465"/>
      <c r="D146" s="495"/>
      <c r="E146" s="498"/>
      <c r="F146" s="498"/>
      <c r="G146" s="498"/>
      <c r="H146" s="498"/>
      <c r="I146" s="498"/>
      <c r="J146" s="465"/>
      <c r="K146" s="465"/>
      <c r="L146" s="442"/>
      <c r="M146" s="471"/>
      <c r="N146" s="465"/>
      <c r="O146" s="46" t="s">
        <v>1184</v>
      </c>
      <c r="P146" s="331"/>
      <c r="Q146" s="346">
        <v>1</v>
      </c>
      <c r="R146" s="15"/>
      <c r="S146" s="15"/>
      <c r="T146" s="15"/>
      <c r="U146" s="505"/>
    </row>
    <row r="147" spans="1:21" ht="37.15" customHeight="1" x14ac:dyDescent="0.25">
      <c r="A147" s="489"/>
      <c r="B147" s="465"/>
      <c r="C147" s="465"/>
      <c r="D147" s="495"/>
      <c r="E147" s="498"/>
      <c r="F147" s="498"/>
      <c r="G147" s="498"/>
      <c r="H147" s="498"/>
      <c r="I147" s="498"/>
      <c r="J147" s="465"/>
      <c r="K147" s="465"/>
      <c r="L147" s="442"/>
      <c r="M147" s="471"/>
      <c r="N147" s="465"/>
      <c r="O147" s="46" t="s">
        <v>1185</v>
      </c>
      <c r="P147" s="331"/>
      <c r="Q147" s="346">
        <v>21</v>
      </c>
      <c r="R147" s="15"/>
      <c r="S147" s="15"/>
      <c r="T147" s="15"/>
      <c r="U147" s="505"/>
    </row>
    <row r="148" spans="1:21" ht="73.150000000000006" customHeight="1" x14ac:dyDescent="0.25">
      <c r="A148" s="489"/>
      <c r="B148" s="465"/>
      <c r="C148" s="465"/>
      <c r="D148" s="495"/>
      <c r="E148" s="499"/>
      <c r="F148" s="499"/>
      <c r="G148" s="499"/>
      <c r="H148" s="499"/>
      <c r="I148" s="499"/>
      <c r="J148" s="465"/>
      <c r="K148" s="466"/>
      <c r="L148" s="443"/>
      <c r="M148" s="472"/>
      <c r="N148" s="335" t="s">
        <v>1164</v>
      </c>
      <c r="O148" s="46" t="s">
        <v>1165</v>
      </c>
      <c r="P148" s="331"/>
      <c r="Q148" s="346">
        <v>40</v>
      </c>
      <c r="R148" s="15"/>
      <c r="S148" s="15"/>
      <c r="T148" s="15"/>
      <c r="U148" s="506"/>
    </row>
    <row r="149" spans="1:21" ht="23.45" customHeight="1" x14ac:dyDescent="0.25">
      <c r="A149" s="489"/>
      <c r="B149" s="465"/>
      <c r="C149" s="465"/>
      <c r="D149" s="495"/>
      <c r="E149" s="467">
        <v>0</v>
      </c>
      <c r="F149" s="467">
        <v>0</v>
      </c>
      <c r="G149" s="467">
        <v>0.23</v>
      </c>
      <c r="H149" s="467">
        <v>0.25</v>
      </c>
      <c r="I149" s="467">
        <v>0.27</v>
      </c>
      <c r="J149" s="465"/>
      <c r="K149" s="464">
        <v>14</v>
      </c>
      <c r="L149" s="441">
        <v>24103117</v>
      </c>
      <c r="M149" s="470" t="s">
        <v>1186</v>
      </c>
      <c r="N149" s="464" t="s">
        <v>1187</v>
      </c>
      <c r="O149" s="46" t="s">
        <v>1191</v>
      </c>
      <c r="P149" s="331"/>
      <c r="Q149" s="346">
        <v>1</v>
      </c>
      <c r="R149" s="15"/>
      <c r="S149" s="15"/>
      <c r="T149" s="15"/>
      <c r="U149" s="504">
        <v>5964700</v>
      </c>
    </row>
    <row r="150" spans="1:21" ht="23.45" customHeight="1" x14ac:dyDescent="0.25">
      <c r="A150" s="489"/>
      <c r="B150" s="465"/>
      <c r="C150" s="465"/>
      <c r="D150" s="495"/>
      <c r="E150" s="498"/>
      <c r="F150" s="498"/>
      <c r="G150" s="498"/>
      <c r="H150" s="498"/>
      <c r="I150" s="498"/>
      <c r="J150" s="465"/>
      <c r="K150" s="465"/>
      <c r="L150" s="442"/>
      <c r="M150" s="471"/>
      <c r="N150" s="465"/>
      <c r="O150" s="46" t="s">
        <v>1192</v>
      </c>
      <c r="P150" s="331"/>
      <c r="Q150" s="346">
        <v>1</v>
      </c>
      <c r="R150" s="15"/>
      <c r="S150" s="15"/>
      <c r="T150" s="15"/>
      <c r="U150" s="505"/>
    </row>
    <row r="151" spans="1:21" ht="23.45" customHeight="1" x14ac:dyDescent="0.25">
      <c r="A151" s="489"/>
      <c r="B151" s="465"/>
      <c r="C151" s="465"/>
      <c r="D151" s="495"/>
      <c r="E151" s="498"/>
      <c r="F151" s="498"/>
      <c r="G151" s="498"/>
      <c r="H151" s="498"/>
      <c r="I151" s="498"/>
      <c r="J151" s="465"/>
      <c r="K151" s="465"/>
      <c r="L151" s="442"/>
      <c r="M151" s="471"/>
      <c r="N151" s="465"/>
      <c r="O151" s="46" t="s">
        <v>1193</v>
      </c>
      <c r="P151" s="331"/>
      <c r="Q151" s="346">
        <v>4</v>
      </c>
      <c r="R151" s="15"/>
      <c r="S151" s="15"/>
      <c r="T151" s="15"/>
      <c r="U151" s="505"/>
    </row>
    <row r="152" spans="1:21" ht="23.45" customHeight="1" x14ac:dyDescent="0.25">
      <c r="A152" s="489"/>
      <c r="B152" s="465"/>
      <c r="C152" s="465"/>
      <c r="D152" s="495"/>
      <c r="E152" s="498"/>
      <c r="F152" s="498"/>
      <c r="G152" s="498"/>
      <c r="H152" s="498"/>
      <c r="I152" s="498"/>
      <c r="J152" s="465"/>
      <c r="K152" s="465"/>
      <c r="L152" s="442"/>
      <c r="M152" s="471"/>
      <c r="N152" s="465"/>
      <c r="O152" s="46" t="s">
        <v>1194</v>
      </c>
      <c r="P152" s="331"/>
      <c r="Q152" s="346">
        <v>4</v>
      </c>
      <c r="R152" s="15"/>
      <c r="S152" s="15"/>
      <c r="T152" s="15"/>
      <c r="U152" s="505"/>
    </row>
    <row r="153" spans="1:21" ht="23.45" customHeight="1" x14ac:dyDescent="0.25">
      <c r="A153" s="489"/>
      <c r="B153" s="465"/>
      <c r="C153" s="465"/>
      <c r="D153" s="495"/>
      <c r="E153" s="498"/>
      <c r="F153" s="498"/>
      <c r="G153" s="498"/>
      <c r="H153" s="498"/>
      <c r="I153" s="498"/>
      <c r="J153" s="465"/>
      <c r="K153" s="465"/>
      <c r="L153" s="442"/>
      <c r="M153" s="471"/>
      <c r="N153" s="465"/>
      <c r="O153" s="46" t="s">
        <v>1195</v>
      </c>
      <c r="P153" s="331"/>
      <c r="Q153" s="346">
        <v>3</v>
      </c>
      <c r="R153" s="15"/>
      <c r="S153" s="15"/>
      <c r="T153" s="15"/>
      <c r="U153" s="505"/>
    </row>
    <row r="154" spans="1:21" ht="23.45" customHeight="1" x14ac:dyDescent="0.25">
      <c r="A154" s="489"/>
      <c r="B154" s="465"/>
      <c r="C154" s="465"/>
      <c r="D154" s="495"/>
      <c r="E154" s="498"/>
      <c r="F154" s="498"/>
      <c r="G154" s="498"/>
      <c r="H154" s="498"/>
      <c r="I154" s="498"/>
      <c r="J154" s="465"/>
      <c r="K154" s="465"/>
      <c r="L154" s="442"/>
      <c r="M154" s="471"/>
      <c r="N154" s="465"/>
      <c r="O154" s="46" t="s">
        <v>1196</v>
      </c>
      <c r="P154" s="331"/>
      <c r="Q154" s="346">
        <v>2</v>
      </c>
      <c r="R154" s="15"/>
      <c r="S154" s="15"/>
      <c r="T154" s="15"/>
      <c r="U154" s="505"/>
    </row>
    <row r="155" spans="1:21" ht="23.45" customHeight="1" x14ac:dyDescent="0.25">
      <c r="A155" s="489"/>
      <c r="B155" s="465"/>
      <c r="C155" s="465"/>
      <c r="D155" s="495"/>
      <c r="E155" s="498"/>
      <c r="F155" s="498"/>
      <c r="G155" s="498"/>
      <c r="H155" s="498"/>
      <c r="I155" s="498"/>
      <c r="J155" s="465"/>
      <c r="K155" s="465"/>
      <c r="L155" s="442"/>
      <c r="M155" s="471"/>
      <c r="N155" s="465"/>
      <c r="O155" s="46" t="s">
        <v>1197</v>
      </c>
      <c r="P155" s="331"/>
      <c r="Q155" s="346">
        <v>10</v>
      </c>
      <c r="R155" s="15"/>
      <c r="S155" s="15"/>
      <c r="T155" s="15"/>
      <c r="U155" s="505"/>
    </row>
    <row r="156" spans="1:21" ht="29.45" customHeight="1" x14ac:dyDescent="0.25">
      <c r="A156" s="489"/>
      <c r="B156" s="465"/>
      <c r="C156" s="465"/>
      <c r="D156" s="495"/>
      <c r="E156" s="498"/>
      <c r="F156" s="498"/>
      <c r="G156" s="498"/>
      <c r="H156" s="498"/>
      <c r="I156" s="498"/>
      <c r="J156" s="465"/>
      <c r="K156" s="465"/>
      <c r="L156" s="442"/>
      <c r="M156" s="471"/>
      <c r="N156" s="466"/>
      <c r="O156" s="46" t="s">
        <v>1198</v>
      </c>
      <c r="P156" s="331"/>
      <c r="Q156" s="346">
        <v>20</v>
      </c>
      <c r="R156" s="15"/>
      <c r="S156" s="15"/>
      <c r="T156" s="15"/>
      <c r="U156" s="505"/>
    </row>
    <row r="157" spans="1:21" ht="29.45" customHeight="1" x14ac:dyDescent="0.25">
      <c r="A157" s="489"/>
      <c r="B157" s="465"/>
      <c r="C157" s="465"/>
      <c r="D157" s="495"/>
      <c r="E157" s="498"/>
      <c r="F157" s="498"/>
      <c r="G157" s="498"/>
      <c r="H157" s="498"/>
      <c r="I157" s="498"/>
      <c r="J157" s="465"/>
      <c r="K157" s="465"/>
      <c r="L157" s="442"/>
      <c r="M157" s="471"/>
      <c r="N157" s="464" t="s">
        <v>1188</v>
      </c>
      <c r="O157" s="46" t="s">
        <v>1199</v>
      </c>
      <c r="P157" s="331"/>
      <c r="Q157" s="346">
        <v>43</v>
      </c>
      <c r="R157" s="15"/>
      <c r="S157" s="15"/>
      <c r="T157" s="15"/>
      <c r="U157" s="505"/>
    </row>
    <row r="158" spans="1:21" ht="29.45" customHeight="1" x14ac:dyDescent="0.25">
      <c r="A158" s="489"/>
      <c r="B158" s="465"/>
      <c r="C158" s="465"/>
      <c r="D158" s="495"/>
      <c r="E158" s="498"/>
      <c r="F158" s="498"/>
      <c r="G158" s="498"/>
      <c r="H158" s="498"/>
      <c r="I158" s="498"/>
      <c r="J158" s="465"/>
      <c r="K158" s="465"/>
      <c r="L158" s="442"/>
      <c r="M158" s="471"/>
      <c r="N158" s="465"/>
      <c r="O158" s="46" t="s">
        <v>1200</v>
      </c>
      <c r="P158" s="331"/>
      <c r="Q158" s="346">
        <v>10</v>
      </c>
      <c r="R158" s="15"/>
      <c r="S158" s="15"/>
      <c r="T158" s="15"/>
      <c r="U158" s="505"/>
    </row>
    <row r="159" spans="1:21" ht="29.45" customHeight="1" x14ac:dyDescent="0.25">
      <c r="A159" s="489"/>
      <c r="B159" s="465"/>
      <c r="C159" s="465"/>
      <c r="D159" s="495"/>
      <c r="E159" s="498"/>
      <c r="F159" s="498"/>
      <c r="G159" s="498"/>
      <c r="H159" s="498"/>
      <c r="I159" s="498"/>
      <c r="J159" s="465"/>
      <c r="K159" s="465"/>
      <c r="L159" s="442"/>
      <c r="M159" s="471"/>
      <c r="N159" s="465"/>
      <c r="O159" s="46" t="s">
        <v>1201</v>
      </c>
      <c r="P159" s="331"/>
      <c r="Q159" s="346">
        <v>10</v>
      </c>
      <c r="R159" s="15"/>
      <c r="S159" s="15"/>
      <c r="T159" s="15"/>
      <c r="U159" s="505"/>
    </row>
    <row r="160" spans="1:21" ht="29.45" customHeight="1" x14ac:dyDescent="0.25">
      <c r="A160" s="489"/>
      <c r="B160" s="465"/>
      <c r="C160" s="465"/>
      <c r="D160" s="495"/>
      <c r="E160" s="498"/>
      <c r="F160" s="498"/>
      <c r="G160" s="498"/>
      <c r="H160" s="498"/>
      <c r="I160" s="498"/>
      <c r="J160" s="465"/>
      <c r="K160" s="465"/>
      <c r="L160" s="442"/>
      <c r="M160" s="471"/>
      <c r="N160" s="465"/>
      <c r="O160" s="46" t="s">
        <v>1202</v>
      </c>
      <c r="P160" s="331"/>
      <c r="Q160" s="346">
        <v>4</v>
      </c>
      <c r="R160" s="15"/>
      <c r="S160" s="15"/>
      <c r="T160" s="15"/>
      <c r="U160" s="505"/>
    </row>
    <row r="161" spans="1:21" ht="29.45" customHeight="1" x14ac:dyDescent="0.25">
      <c r="A161" s="489"/>
      <c r="B161" s="465"/>
      <c r="C161" s="465"/>
      <c r="D161" s="495"/>
      <c r="E161" s="498"/>
      <c r="F161" s="498"/>
      <c r="G161" s="498"/>
      <c r="H161" s="498"/>
      <c r="I161" s="498"/>
      <c r="J161" s="465"/>
      <c r="K161" s="465"/>
      <c r="L161" s="442"/>
      <c r="M161" s="471"/>
      <c r="N161" s="465"/>
      <c r="O161" s="46" t="s">
        <v>1203</v>
      </c>
      <c r="P161" s="331"/>
      <c r="Q161" s="346">
        <v>2</v>
      </c>
      <c r="R161" s="15"/>
      <c r="S161" s="15"/>
      <c r="T161" s="15"/>
      <c r="U161" s="505"/>
    </row>
    <row r="162" spans="1:21" ht="29.45" customHeight="1" x14ac:dyDescent="0.25">
      <c r="A162" s="489"/>
      <c r="B162" s="465"/>
      <c r="C162" s="465"/>
      <c r="D162" s="495"/>
      <c r="E162" s="498"/>
      <c r="F162" s="498"/>
      <c r="G162" s="498"/>
      <c r="H162" s="498"/>
      <c r="I162" s="498"/>
      <c r="J162" s="465"/>
      <c r="K162" s="465"/>
      <c r="L162" s="442"/>
      <c r="M162" s="471"/>
      <c r="N162" s="465"/>
      <c r="O162" s="46" t="s">
        <v>1204</v>
      </c>
      <c r="P162" s="331"/>
      <c r="Q162" s="346">
        <v>2</v>
      </c>
      <c r="R162" s="15"/>
      <c r="S162" s="15"/>
      <c r="T162" s="15"/>
      <c r="U162" s="505"/>
    </row>
    <row r="163" spans="1:21" ht="29.45" customHeight="1" x14ac:dyDescent="0.25">
      <c r="A163" s="489"/>
      <c r="B163" s="465"/>
      <c r="C163" s="465"/>
      <c r="D163" s="495"/>
      <c r="E163" s="498"/>
      <c r="F163" s="498"/>
      <c r="G163" s="498"/>
      <c r="H163" s="498"/>
      <c r="I163" s="498"/>
      <c r="J163" s="465"/>
      <c r="K163" s="465"/>
      <c r="L163" s="442"/>
      <c r="M163" s="471"/>
      <c r="N163" s="466"/>
      <c r="O163" s="46" t="s">
        <v>1205</v>
      </c>
      <c r="P163" s="331"/>
      <c r="Q163" s="346">
        <v>2</v>
      </c>
      <c r="R163" s="15"/>
      <c r="S163" s="15"/>
      <c r="T163" s="15"/>
      <c r="U163" s="505"/>
    </row>
    <row r="164" spans="1:21" ht="29.45" customHeight="1" x14ac:dyDescent="0.25">
      <c r="A164" s="489"/>
      <c r="B164" s="465"/>
      <c r="C164" s="465"/>
      <c r="D164" s="495"/>
      <c r="E164" s="498"/>
      <c r="F164" s="498"/>
      <c r="G164" s="498"/>
      <c r="H164" s="498"/>
      <c r="I164" s="498"/>
      <c r="J164" s="465"/>
      <c r="K164" s="465"/>
      <c r="L164" s="442"/>
      <c r="M164" s="471"/>
      <c r="N164" s="464" t="s">
        <v>1189</v>
      </c>
      <c r="O164" s="46" t="s">
        <v>1206</v>
      </c>
      <c r="P164" s="331"/>
      <c r="Q164" s="346">
        <v>21</v>
      </c>
      <c r="R164" s="15"/>
      <c r="S164" s="15"/>
      <c r="T164" s="15"/>
      <c r="U164" s="505"/>
    </row>
    <row r="165" spans="1:21" ht="29.45" customHeight="1" x14ac:dyDescent="0.25">
      <c r="A165" s="489"/>
      <c r="B165" s="465"/>
      <c r="C165" s="465"/>
      <c r="D165" s="495"/>
      <c r="E165" s="498"/>
      <c r="F165" s="498"/>
      <c r="G165" s="498"/>
      <c r="H165" s="498"/>
      <c r="I165" s="498"/>
      <c r="J165" s="465"/>
      <c r="K165" s="465"/>
      <c r="L165" s="442"/>
      <c r="M165" s="471"/>
      <c r="N165" s="465"/>
      <c r="O165" s="46" t="s">
        <v>1207</v>
      </c>
      <c r="P165" s="331"/>
      <c r="Q165" s="346">
        <v>1</v>
      </c>
      <c r="R165" s="15"/>
      <c r="S165" s="15"/>
      <c r="T165" s="15"/>
      <c r="U165" s="505"/>
    </row>
    <row r="166" spans="1:21" ht="29.45" customHeight="1" x14ac:dyDescent="0.25">
      <c r="A166" s="489"/>
      <c r="B166" s="465"/>
      <c r="C166" s="465"/>
      <c r="D166" s="495"/>
      <c r="E166" s="498"/>
      <c r="F166" s="498"/>
      <c r="G166" s="498"/>
      <c r="H166" s="498"/>
      <c r="I166" s="498"/>
      <c r="J166" s="465"/>
      <c r="K166" s="465"/>
      <c r="L166" s="442"/>
      <c r="M166" s="471"/>
      <c r="N166" s="465"/>
      <c r="O166" s="46" t="s">
        <v>1208</v>
      </c>
      <c r="P166" s="331"/>
      <c r="Q166" s="346">
        <v>5</v>
      </c>
      <c r="R166" s="15"/>
      <c r="S166" s="15"/>
      <c r="T166" s="15"/>
      <c r="U166" s="505"/>
    </row>
    <row r="167" spans="1:21" ht="29.45" customHeight="1" x14ac:dyDescent="0.25">
      <c r="A167" s="489"/>
      <c r="B167" s="465"/>
      <c r="C167" s="465"/>
      <c r="D167" s="495"/>
      <c r="E167" s="498"/>
      <c r="F167" s="498"/>
      <c r="G167" s="498"/>
      <c r="H167" s="498"/>
      <c r="I167" s="498"/>
      <c r="J167" s="465"/>
      <c r="K167" s="465"/>
      <c r="L167" s="442"/>
      <c r="M167" s="471"/>
      <c r="N167" s="465"/>
      <c r="O167" s="46" t="s">
        <v>1209</v>
      </c>
      <c r="P167" s="331"/>
      <c r="Q167" s="346">
        <v>8</v>
      </c>
      <c r="R167" s="15"/>
      <c r="S167" s="15"/>
      <c r="T167" s="15"/>
      <c r="U167" s="505"/>
    </row>
    <row r="168" spans="1:21" ht="29.45" customHeight="1" x14ac:dyDescent="0.25">
      <c r="A168" s="489"/>
      <c r="B168" s="465"/>
      <c r="C168" s="465"/>
      <c r="D168" s="495"/>
      <c r="E168" s="498"/>
      <c r="F168" s="498"/>
      <c r="G168" s="498"/>
      <c r="H168" s="498"/>
      <c r="I168" s="498"/>
      <c r="J168" s="465"/>
      <c r="K168" s="465"/>
      <c r="L168" s="442"/>
      <c r="M168" s="471"/>
      <c r="N168" s="465"/>
      <c r="O168" s="46" t="s">
        <v>1210</v>
      </c>
      <c r="P168" s="331"/>
      <c r="Q168" s="346">
        <v>1</v>
      </c>
      <c r="R168" s="15"/>
      <c r="S168" s="15"/>
      <c r="T168" s="15"/>
      <c r="U168" s="505"/>
    </row>
    <row r="169" spans="1:21" ht="29.45" customHeight="1" x14ac:dyDescent="0.25">
      <c r="A169" s="489"/>
      <c r="B169" s="465"/>
      <c r="C169" s="465"/>
      <c r="D169" s="495"/>
      <c r="E169" s="498"/>
      <c r="F169" s="498"/>
      <c r="G169" s="498"/>
      <c r="H169" s="498"/>
      <c r="I169" s="498"/>
      <c r="J169" s="465"/>
      <c r="K169" s="465"/>
      <c r="L169" s="442"/>
      <c r="M169" s="471"/>
      <c r="N169" s="465"/>
      <c r="O169" s="46" t="s">
        <v>1211</v>
      </c>
      <c r="P169" s="331"/>
      <c r="Q169" s="346">
        <v>3</v>
      </c>
      <c r="R169" s="15"/>
      <c r="S169" s="15"/>
      <c r="T169" s="15"/>
      <c r="U169" s="505"/>
    </row>
    <row r="170" spans="1:21" ht="29.45" customHeight="1" x14ac:dyDescent="0.25">
      <c r="A170" s="489"/>
      <c r="B170" s="465"/>
      <c r="C170" s="465"/>
      <c r="D170" s="495"/>
      <c r="E170" s="498"/>
      <c r="F170" s="498"/>
      <c r="G170" s="498"/>
      <c r="H170" s="498"/>
      <c r="I170" s="498"/>
      <c r="J170" s="465"/>
      <c r="K170" s="465"/>
      <c r="L170" s="442"/>
      <c r="M170" s="471"/>
      <c r="N170" s="465"/>
      <c r="O170" s="46" t="s">
        <v>1212</v>
      </c>
      <c r="P170" s="331"/>
      <c r="Q170" s="346">
        <v>12</v>
      </c>
      <c r="R170" s="15"/>
      <c r="S170" s="15"/>
      <c r="T170" s="15"/>
      <c r="U170" s="505"/>
    </row>
    <row r="171" spans="1:21" ht="55.15" customHeight="1" x14ac:dyDescent="0.25">
      <c r="A171" s="489"/>
      <c r="B171" s="465"/>
      <c r="C171" s="465"/>
      <c r="D171" s="495"/>
      <c r="E171" s="498"/>
      <c r="F171" s="498"/>
      <c r="G171" s="498"/>
      <c r="H171" s="498"/>
      <c r="I171" s="498"/>
      <c r="J171" s="465"/>
      <c r="K171" s="465"/>
      <c r="L171" s="442"/>
      <c r="M171" s="471"/>
      <c r="N171" s="465"/>
      <c r="O171" s="46" t="s">
        <v>1213</v>
      </c>
      <c r="P171" s="331"/>
      <c r="Q171" s="346">
        <v>1</v>
      </c>
      <c r="R171" s="15"/>
      <c r="S171" s="15"/>
      <c r="T171" s="15"/>
      <c r="U171" s="505"/>
    </row>
    <row r="172" spans="1:21" ht="44.45" customHeight="1" x14ac:dyDescent="0.25">
      <c r="A172" s="489"/>
      <c r="B172" s="465"/>
      <c r="C172" s="465"/>
      <c r="D172" s="495"/>
      <c r="E172" s="498"/>
      <c r="F172" s="498"/>
      <c r="G172" s="498"/>
      <c r="H172" s="498"/>
      <c r="I172" s="498"/>
      <c r="J172" s="465"/>
      <c r="K172" s="465"/>
      <c r="L172" s="442"/>
      <c r="M172" s="471"/>
      <c r="N172" s="465"/>
      <c r="O172" s="46" t="s">
        <v>1214</v>
      </c>
      <c r="P172" s="331"/>
      <c r="Q172" s="346">
        <v>1</v>
      </c>
      <c r="R172" s="15"/>
      <c r="S172" s="15"/>
      <c r="T172" s="15"/>
      <c r="U172" s="505"/>
    </row>
    <row r="173" spans="1:21" ht="29.45" customHeight="1" x14ac:dyDescent="0.25">
      <c r="A173" s="489"/>
      <c r="B173" s="465"/>
      <c r="C173" s="465"/>
      <c r="D173" s="495"/>
      <c r="E173" s="498"/>
      <c r="F173" s="498"/>
      <c r="G173" s="498"/>
      <c r="H173" s="498"/>
      <c r="I173" s="498"/>
      <c r="J173" s="465"/>
      <c r="K173" s="465"/>
      <c r="L173" s="442"/>
      <c r="M173" s="471"/>
      <c r="N173" s="465"/>
      <c r="O173" s="46" t="s">
        <v>1215</v>
      </c>
      <c r="P173" s="331"/>
      <c r="Q173" s="346">
        <v>1</v>
      </c>
      <c r="R173" s="15"/>
      <c r="S173" s="15"/>
      <c r="T173" s="15"/>
      <c r="U173" s="505"/>
    </row>
    <row r="174" spans="1:21" ht="29.45" customHeight="1" x14ac:dyDescent="0.25">
      <c r="A174" s="489"/>
      <c r="B174" s="465"/>
      <c r="C174" s="465"/>
      <c r="D174" s="495"/>
      <c r="E174" s="498"/>
      <c r="F174" s="498"/>
      <c r="G174" s="498"/>
      <c r="H174" s="498"/>
      <c r="I174" s="498"/>
      <c r="J174" s="465"/>
      <c r="K174" s="465"/>
      <c r="L174" s="442"/>
      <c r="M174" s="471"/>
      <c r="N174" s="465"/>
      <c r="O174" s="46" t="s">
        <v>1216</v>
      </c>
      <c r="P174" s="331"/>
      <c r="Q174" s="346">
        <v>1</v>
      </c>
      <c r="R174" s="15"/>
      <c r="S174" s="15"/>
      <c r="T174" s="15"/>
      <c r="U174" s="505"/>
    </row>
    <row r="175" spans="1:21" ht="29.45" customHeight="1" x14ac:dyDescent="0.25">
      <c r="A175" s="489"/>
      <c r="B175" s="465"/>
      <c r="C175" s="465"/>
      <c r="D175" s="495"/>
      <c r="E175" s="498"/>
      <c r="F175" s="498"/>
      <c r="G175" s="498"/>
      <c r="H175" s="498"/>
      <c r="I175" s="498"/>
      <c r="J175" s="465"/>
      <c r="K175" s="465"/>
      <c r="L175" s="442"/>
      <c r="M175" s="471"/>
      <c r="N175" s="465"/>
      <c r="O175" s="46" t="s">
        <v>1217</v>
      </c>
      <c r="P175" s="331"/>
      <c r="Q175" s="346">
        <v>1</v>
      </c>
      <c r="R175" s="15"/>
      <c r="S175" s="15"/>
      <c r="T175" s="15"/>
      <c r="U175" s="505"/>
    </row>
    <row r="176" spans="1:21" ht="29.45" customHeight="1" x14ac:dyDescent="0.25">
      <c r="A176" s="489"/>
      <c r="B176" s="465"/>
      <c r="C176" s="465"/>
      <c r="D176" s="495"/>
      <c r="E176" s="498"/>
      <c r="F176" s="498"/>
      <c r="G176" s="498"/>
      <c r="H176" s="498"/>
      <c r="I176" s="498"/>
      <c r="J176" s="465"/>
      <c r="K176" s="465"/>
      <c r="L176" s="442"/>
      <c r="M176" s="471"/>
      <c r="N176" s="465"/>
      <c r="O176" s="46" t="s">
        <v>1218</v>
      </c>
      <c r="P176" s="331"/>
      <c r="Q176" s="346">
        <v>10</v>
      </c>
      <c r="R176" s="15"/>
      <c r="S176" s="15"/>
      <c r="T176" s="15"/>
      <c r="U176" s="505"/>
    </row>
    <row r="177" spans="1:38" ht="29.45" customHeight="1" x14ac:dyDescent="0.25">
      <c r="A177" s="489"/>
      <c r="B177" s="465"/>
      <c r="C177" s="465"/>
      <c r="D177" s="495"/>
      <c r="E177" s="498"/>
      <c r="F177" s="498"/>
      <c r="G177" s="498"/>
      <c r="H177" s="498"/>
      <c r="I177" s="498"/>
      <c r="J177" s="465"/>
      <c r="K177" s="465"/>
      <c r="L177" s="442"/>
      <c r="M177" s="471"/>
      <c r="N177" s="465"/>
      <c r="O177" s="46" t="s">
        <v>1219</v>
      </c>
      <c r="P177" s="331"/>
      <c r="Q177" s="346">
        <v>4</v>
      </c>
      <c r="R177" s="15"/>
      <c r="S177" s="15"/>
      <c r="T177" s="15"/>
      <c r="U177" s="505"/>
    </row>
    <row r="178" spans="1:38" ht="29.45" customHeight="1" x14ac:dyDescent="0.25">
      <c r="A178" s="489"/>
      <c r="B178" s="465"/>
      <c r="C178" s="465"/>
      <c r="D178" s="495"/>
      <c r="E178" s="498"/>
      <c r="F178" s="498"/>
      <c r="G178" s="498"/>
      <c r="H178" s="498"/>
      <c r="I178" s="498"/>
      <c r="J178" s="465"/>
      <c r="K178" s="465"/>
      <c r="L178" s="442"/>
      <c r="M178" s="471"/>
      <c r="N178" s="465"/>
      <c r="O178" s="46" t="s">
        <v>1220</v>
      </c>
      <c r="P178" s="331"/>
      <c r="Q178" s="346">
        <v>1</v>
      </c>
      <c r="R178" s="15"/>
      <c r="S178" s="15"/>
      <c r="T178" s="15"/>
      <c r="U178" s="505"/>
    </row>
    <row r="179" spans="1:38" ht="29.45" customHeight="1" x14ac:dyDescent="0.25">
      <c r="A179" s="489"/>
      <c r="B179" s="465"/>
      <c r="C179" s="465"/>
      <c r="D179" s="495"/>
      <c r="E179" s="498"/>
      <c r="F179" s="498"/>
      <c r="G179" s="498"/>
      <c r="H179" s="498"/>
      <c r="I179" s="498"/>
      <c r="J179" s="465"/>
      <c r="K179" s="465"/>
      <c r="L179" s="442"/>
      <c r="M179" s="471"/>
      <c r="N179" s="466"/>
      <c r="O179" s="46" t="s">
        <v>1221</v>
      </c>
      <c r="P179" s="331"/>
      <c r="Q179" s="346">
        <v>5</v>
      </c>
      <c r="R179" s="15"/>
      <c r="S179" s="15"/>
      <c r="T179" s="15"/>
      <c r="U179" s="505"/>
    </row>
    <row r="180" spans="1:38" ht="29.45" customHeight="1" x14ac:dyDescent="0.25">
      <c r="A180" s="489"/>
      <c r="B180" s="465"/>
      <c r="C180" s="465"/>
      <c r="D180" s="495"/>
      <c r="E180" s="498"/>
      <c r="F180" s="498"/>
      <c r="G180" s="498"/>
      <c r="H180" s="498"/>
      <c r="I180" s="498"/>
      <c r="J180" s="465"/>
      <c r="K180" s="465"/>
      <c r="L180" s="442"/>
      <c r="M180" s="471"/>
      <c r="N180" s="464" t="s">
        <v>1190</v>
      </c>
      <c r="O180" s="46" t="s">
        <v>1222</v>
      </c>
      <c r="P180" s="331"/>
      <c r="Q180" s="346">
        <v>25</v>
      </c>
      <c r="R180" s="15"/>
      <c r="S180" s="15"/>
      <c r="T180" s="15"/>
      <c r="U180" s="505"/>
    </row>
    <row r="181" spans="1:38" ht="36.6" customHeight="1" x14ac:dyDescent="0.25">
      <c r="A181" s="489"/>
      <c r="B181" s="465"/>
      <c r="C181" s="465"/>
      <c r="D181" s="495"/>
      <c r="E181" s="498"/>
      <c r="F181" s="498"/>
      <c r="G181" s="498"/>
      <c r="H181" s="498"/>
      <c r="I181" s="498"/>
      <c r="J181" s="465"/>
      <c r="K181" s="465"/>
      <c r="L181" s="442"/>
      <c r="M181" s="471"/>
      <c r="N181" s="465"/>
      <c r="O181" s="46" t="s">
        <v>1223</v>
      </c>
      <c r="P181" s="331"/>
      <c r="Q181" s="346">
        <v>24</v>
      </c>
      <c r="R181" s="15"/>
      <c r="S181" s="15"/>
      <c r="T181" s="15"/>
      <c r="U181" s="505"/>
    </row>
    <row r="182" spans="1:38" ht="32.450000000000003" customHeight="1" x14ac:dyDescent="0.25">
      <c r="A182" s="489"/>
      <c r="B182" s="465"/>
      <c r="C182" s="465"/>
      <c r="D182" s="495"/>
      <c r="E182" s="499"/>
      <c r="F182" s="499"/>
      <c r="G182" s="499"/>
      <c r="H182" s="499"/>
      <c r="I182" s="499"/>
      <c r="J182" s="465"/>
      <c r="K182" s="466"/>
      <c r="L182" s="443"/>
      <c r="M182" s="472"/>
      <c r="N182" s="466"/>
      <c r="O182" s="46" t="s">
        <v>1224</v>
      </c>
      <c r="P182" s="331"/>
      <c r="Q182" s="346">
        <v>23</v>
      </c>
      <c r="R182" s="15"/>
      <c r="S182" s="15"/>
      <c r="T182" s="15"/>
      <c r="U182" s="506"/>
    </row>
    <row r="183" spans="1:38" ht="56.45" customHeight="1" x14ac:dyDescent="0.25">
      <c r="A183" s="489"/>
      <c r="B183" s="465"/>
      <c r="C183" s="465"/>
      <c r="D183" s="495"/>
      <c r="E183" s="467">
        <v>0</v>
      </c>
      <c r="F183" s="467">
        <v>0</v>
      </c>
      <c r="G183" s="467">
        <v>0.23</v>
      </c>
      <c r="H183" s="467">
        <v>0.25</v>
      </c>
      <c r="I183" s="467">
        <v>0.27</v>
      </c>
      <c r="J183" s="465"/>
      <c r="K183" s="464">
        <v>15</v>
      </c>
      <c r="L183" s="441">
        <v>24103217</v>
      </c>
      <c r="M183" s="470" t="s">
        <v>1225</v>
      </c>
      <c r="N183" s="328" t="s">
        <v>1226</v>
      </c>
      <c r="O183" s="46" t="s">
        <v>1229</v>
      </c>
      <c r="P183" s="331"/>
      <c r="Q183" s="346">
        <v>5</v>
      </c>
      <c r="R183" s="15"/>
      <c r="S183" s="15"/>
      <c r="T183" s="15"/>
      <c r="U183" s="504">
        <v>30000000</v>
      </c>
    </row>
    <row r="184" spans="1:38" ht="72" customHeight="1" x14ac:dyDescent="0.25">
      <c r="A184" s="489"/>
      <c r="B184" s="465"/>
      <c r="C184" s="465"/>
      <c r="D184" s="495"/>
      <c r="E184" s="498"/>
      <c r="F184" s="498"/>
      <c r="G184" s="498"/>
      <c r="H184" s="498"/>
      <c r="I184" s="498"/>
      <c r="J184" s="465"/>
      <c r="K184" s="465"/>
      <c r="L184" s="442"/>
      <c r="M184" s="471"/>
      <c r="N184" s="328" t="s">
        <v>1227</v>
      </c>
      <c r="O184" s="46" t="s">
        <v>1230</v>
      </c>
      <c r="P184" s="331"/>
      <c r="Q184" s="346">
        <v>20</v>
      </c>
      <c r="R184" s="15"/>
      <c r="S184" s="15"/>
      <c r="T184" s="15"/>
      <c r="U184" s="505"/>
    </row>
    <row r="185" spans="1:38" s="352" customFormat="1" ht="55.15" customHeight="1" x14ac:dyDescent="0.25">
      <c r="A185" s="489"/>
      <c r="B185" s="465"/>
      <c r="C185" s="465"/>
      <c r="D185" s="495"/>
      <c r="E185" s="499"/>
      <c r="F185" s="499"/>
      <c r="G185" s="499"/>
      <c r="H185" s="499"/>
      <c r="I185" s="499"/>
      <c r="J185" s="465"/>
      <c r="K185" s="466"/>
      <c r="L185" s="443"/>
      <c r="M185" s="472"/>
      <c r="N185" s="326" t="s">
        <v>1228</v>
      </c>
      <c r="O185" s="46" t="s">
        <v>1231</v>
      </c>
      <c r="P185" s="331"/>
      <c r="Q185" s="346">
        <v>9</v>
      </c>
      <c r="R185" s="15"/>
      <c r="S185" s="15"/>
      <c r="T185" s="15"/>
      <c r="U185" s="506"/>
      <c r="V185"/>
      <c r="W185"/>
      <c r="X185"/>
      <c r="Y185"/>
      <c r="Z185"/>
      <c r="AA185"/>
      <c r="AB185"/>
      <c r="AC185"/>
      <c r="AD185"/>
      <c r="AE185"/>
      <c r="AF185"/>
      <c r="AG185"/>
      <c r="AH185"/>
      <c r="AI185"/>
      <c r="AJ185"/>
      <c r="AK185"/>
      <c r="AL185"/>
    </row>
    <row r="186" spans="1:38" s="352" customFormat="1" ht="38.450000000000003" customHeight="1" x14ac:dyDescent="0.25">
      <c r="A186" s="489"/>
      <c r="B186" s="465"/>
      <c r="C186" s="465"/>
      <c r="D186" s="495"/>
      <c r="E186" s="467">
        <v>0</v>
      </c>
      <c r="F186" s="467">
        <v>0</v>
      </c>
      <c r="G186" s="467">
        <v>0.23</v>
      </c>
      <c r="H186" s="467">
        <v>0.25</v>
      </c>
      <c r="I186" s="467">
        <v>0.27</v>
      </c>
      <c r="J186" s="465"/>
      <c r="K186" s="464">
        <v>16</v>
      </c>
      <c r="L186" s="441">
        <v>24103317</v>
      </c>
      <c r="M186" s="470" t="s">
        <v>1232</v>
      </c>
      <c r="N186" s="464" t="s">
        <v>1233</v>
      </c>
      <c r="O186" s="46" t="s">
        <v>1133</v>
      </c>
      <c r="P186" s="331"/>
      <c r="Q186" s="346">
        <v>5</v>
      </c>
      <c r="R186" s="15"/>
      <c r="S186" s="15"/>
      <c r="T186" s="15"/>
      <c r="U186" s="504">
        <v>68380000</v>
      </c>
      <c r="V186"/>
      <c r="W186"/>
      <c r="X186"/>
      <c r="Y186"/>
      <c r="Z186"/>
      <c r="AA186"/>
      <c r="AB186"/>
      <c r="AC186"/>
      <c r="AD186"/>
      <c r="AE186"/>
      <c r="AF186"/>
      <c r="AG186"/>
      <c r="AH186"/>
      <c r="AI186"/>
      <c r="AJ186"/>
      <c r="AK186"/>
      <c r="AL186"/>
    </row>
    <row r="187" spans="1:38" s="352" customFormat="1" ht="38.450000000000003" customHeight="1" x14ac:dyDescent="0.25">
      <c r="A187" s="489"/>
      <c r="B187" s="465"/>
      <c r="C187" s="465"/>
      <c r="D187" s="495"/>
      <c r="E187" s="498"/>
      <c r="F187" s="498"/>
      <c r="G187" s="498"/>
      <c r="H187" s="498"/>
      <c r="I187" s="498"/>
      <c r="J187" s="465"/>
      <c r="K187" s="465"/>
      <c r="L187" s="442"/>
      <c r="M187" s="471"/>
      <c r="N187" s="466"/>
      <c r="O187" s="46" t="s">
        <v>1234</v>
      </c>
      <c r="P187" s="331"/>
      <c r="Q187" s="346">
        <v>5</v>
      </c>
      <c r="R187" s="15"/>
      <c r="S187" s="15"/>
      <c r="T187" s="15"/>
      <c r="U187" s="505"/>
      <c r="V187"/>
      <c r="W187"/>
      <c r="X187"/>
      <c r="Y187"/>
      <c r="Z187"/>
      <c r="AA187"/>
      <c r="AB187"/>
      <c r="AC187"/>
      <c r="AD187"/>
      <c r="AE187"/>
      <c r="AF187"/>
      <c r="AG187"/>
      <c r="AH187"/>
      <c r="AI187"/>
      <c r="AJ187"/>
      <c r="AK187"/>
      <c r="AL187"/>
    </row>
    <row r="188" spans="1:38" s="352" customFormat="1" ht="22.15" customHeight="1" x14ac:dyDescent="0.25">
      <c r="A188" s="489"/>
      <c r="B188" s="465"/>
      <c r="C188" s="465"/>
      <c r="D188" s="495"/>
      <c r="E188" s="498"/>
      <c r="F188" s="498"/>
      <c r="G188" s="498"/>
      <c r="H188" s="498"/>
      <c r="I188" s="498"/>
      <c r="J188" s="465"/>
      <c r="K188" s="465"/>
      <c r="L188" s="442"/>
      <c r="M188" s="471"/>
      <c r="N188" s="464" t="s">
        <v>1240</v>
      </c>
      <c r="O188" s="46" t="s">
        <v>1235</v>
      </c>
      <c r="P188" s="331"/>
      <c r="Q188" s="346">
        <v>30</v>
      </c>
      <c r="R188" s="15"/>
      <c r="S188" s="15"/>
      <c r="T188" s="15"/>
      <c r="U188" s="505"/>
      <c r="V188"/>
      <c r="W188"/>
      <c r="X188"/>
      <c r="Y188"/>
      <c r="Z188"/>
      <c r="AA188"/>
      <c r="AB188"/>
      <c r="AC188"/>
      <c r="AD188"/>
      <c r="AE188"/>
      <c r="AF188"/>
      <c r="AG188"/>
      <c r="AH188"/>
      <c r="AI188"/>
      <c r="AJ188"/>
      <c r="AK188"/>
      <c r="AL188"/>
    </row>
    <row r="189" spans="1:38" s="352" customFormat="1" ht="22.15" customHeight="1" x14ac:dyDescent="0.25">
      <c r="A189" s="489"/>
      <c r="B189" s="465"/>
      <c r="C189" s="465"/>
      <c r="D189" s="495"/>
      <c r="E189" s="498"/>
      <c r="F189" s="498"/>
      <c r="G189" s="498"/>
      <c r="H189" s="498"/>
      <c r="I189" s="498"/>
      <c r="J189" s="465"/>
      <c r="K189" s="465"/>
      <c r="L189" s="442"/>
      <c r="M189" s="471"/>
      <c r="N189" s="465"/>
      <c r="O189" s="46" t="s">
        <v>1236</v>
      </c>
      <c r="P189" s="331"/>
      <c r="Q189" s="346">
        <v>16</v>
      </c>
      <c r="R189" s="15"/>
      <c r="S189" s="15"/>
      <c r="T189" s="15"/>
      <c r="U189" s="505"/>
      <c r="V189"/>
      <c r="W189"/>
      <c r="X189"/>
      <c r="Y189"/>
      <c r="Z189"/>
      <c r="AA189"/>
      <c r="AB189"/>
      <c r="AC189"/>
      <c r="AD189"/>
      <c r="AE189"/>
      <c r="AF189"/>
      <c r="AG189"/>
      <c r="AH189"/>
      <c r="AI189"/>
      <c r="AJ189"/>
      <c r="AK189"/>
      <c r="AL189"/>
    </row>
    <row r="190" spans="1:38" s="352" customFormat="1" ht="22.15" customHeight="1" x14ac:dyDescent="0.25">
      <c r="A190" s="489"/>
      <c r="B190" s="465"/>
      <c r="C190" s="465"/>
      <c r="D190" s="495"/>
      <c r="E190" s="498"/>
      <c r="F190" s="498"/>
      <c r="G190" s="498"/>
      <c r="H190" s="498"/>
      <c r="I190" s="498"/>
      <c r="J190" s="465"/>
      <c r="K190" s="465"/>
      <c r="L190" s="442"/>
      <c r="M190" s="471"/>
      <c r="N190" s="465"/>
      <c r="O190" s="46" t="s">
        <v>1237</v>
      </c>
      <c r="P190" s="331"/>
      <c r="Q190" s="346">
        <v>3</v>
      </c>
      <c r="R190" s="15"/>
      <c r="S190" s="15"/>
      <c r="T190" s="15"/>
      <c r="U190" s="505"/>
      <c r="V190"/>
      <c r="W190"/>
      <c r="X190"/>
      <c r="Y190"/>
      <c r="Z190"/>
      <c r="AA190"/>
      <c r="AB190"/>
      <c r="AC190"/>
      <c r="AD190"/>
      <c r="AE190"/>
      <c r="AF190"/>
      <c r="AG190"/>
      <c r="AH190"/>
      <c r="AI190"/>
      <c r="AJ190"/>
      <c r="AK190"/>
      <c r="AL190"/>
    </row>
    <row r="191" spans="1:38" s="352" customFormat="1" ht="22.15" customHeight="1" x14ac:dyDescent="0.25">
      <c r="A191" s="489"/>
      <c r="B191" s="465"/>
      <c r="C191" s="465"/>
      <c r="D191" s="495"/>
      <c r="E191" s="498"/>
      <c r="F191" s="498"/>
      <c r="G191" s="498"/>
      <c r="H191" s="498"/>
      <c r="I191" s="498"/>
      <c r="J191" s="465"/>
      <c r="K191" s="465"/>
      <c r="L191" s="442"/>
      <c r="M191" s="471"/>
      <c r="N191" s="466"/>
      <c r="O191" s="46" t="s">
        <v>1238</v>
      </c>
      <c r="P191" s="331"/>
      <c r="Q191" s="346">
        <v>12</v>
      </c>
      <c r="R191" s="15"/>
      <c r="S191" s="15"/>
      <c r="T191" s="15"/>
      <c r="U191" s="505"/>
      <c r="V191"/>
      <c r="W191"/>
      <c r="X191"/>
      <c r="Y191"/>
      <c r="Z191"/>
      <c r="AA191"/>
      <c r="AB191"/>
      <c r="AC191"/>
      <c r="AD191"/>
      <c r="AE191"/>
      <c r="AF191"/>
      <c r="AG191"/>
      <c r="AH191"/>
      <c r="AI191"/>
      <c r="AJ191"/>
      <c r="AK191"/>
      <c r="AL191"/>
    </row>
    <row r="192" spans="1:38" s="351" customFormat="1" ht="57" customHeight="1" x14ac:dyDescent="0.25">
      <c r="A192" s="489"/>
      <c r="B192" s="466"/>
      <c r="C192" s="466"/>
      <c r="D192" s="496"/>
      <c r="E192" s="499"/>
      <c r="F192" s="499"/>
      <c r="G192" s="499"/>
      <c r="H192" s="499"/>
      <c r="I192" s="499"/>
      <c r="J192" s="466"/>
      <c r="K192" s="466"/>
      <c r="L192" s="443"/>
      <c r="M192" s="472"/>
      <c r="N192" s="335" t="s">
        <v>1241</v>
      </c>
      <c r="O192" s="88" t="s">
        <v>1239</v>
      </c>
      <c r="P192" s="330"/>
      <c r="Q192" s="350">
        <v>3</v>
      </c>
      <c r="R192" s="329"/>
      <c r="S192" s="329"/>
      <c r="T192" s="329"/>
      <c r="U192" s="506"/>
      <c r="V192"/>
      <c r="W192"/>
      <c r="X192"/>
      <c r="Y192"/>
      <c r="Z192"/>
      <c r="AA192"/>
      <c r="AB192"/>
      <c r="AC192"/>
      <c r="AD192"/>
      <c r="AE192"/>
      <c r="AF192"/>
      <c r="AG192"/>
      <c r="AH192"/>
      <c r="AI192"/>
      <c r="AJ192"/>
      <c r="AK192"/>
      <c r="AL192"/>
    </row>
    <row r="193" spans="1:21" ht="50.1" customHeight="1" x14ac:dyDescent="0.25">
      <c r="A193" s="489"/>
      <c r="B193" s="491" t="s">
        <v>231</v>
      </c>
      <c r="C193" s="491" t="s">
        <v>232</v>
      </c>
      <c r="D193" s="494" t="s">
        <v>887</v>
      </c>
      <c r="E193" s="458">
        <v>66.2</v>
      </c>
      <c r="F193" s="458">
        <v>70.2</v>
      </c>
      <c r="G193" s="458">
        <v>73.099999999999994</v>
      </c>
      <c r="H193" s="458">
        <v>74.5</v>
      </c>
      <c r="I193" s="458">
        <v>75.8</v>
      </c>
      <c r="J193" s="464">
        <v>3</v>
      </c>
      <c r="K193" s="464">
        <v>17</v>
      </c>
      <c r="L193" s="441">
        <v>25103417</v>
      </c>
      <c r="M193" s="438" t="s">
        <v>233</v>
      </c>
      <c r="N193" s="422" t="s">
        <v>234</v>
      </c>
      <c r="O193" s="349" t="s">
        <v>235</v>
      </c>
      <c r="P193" s="333">
        <v>2</v>
      </c>
      <c r="Q193" s="333">
        <v>2</v>
      </c>
      <c r="R193" s="333">
        <v>2</v>
      </c>
      <c r="S193" s="333">
        <v>2</v>
      </c>
      <c r="T193" s="333">
        <v>2</v>
      </c>
      <c r="U193" s="474">
        <v>500000000</v>
      </c>
    </row>
    <row r="194" spans="1:21" ht="50.1" customHeight="1" x14ac:dyDescent="0.25">
      <c r="A194" s="489"/>
      <c r="B194" s="492"/>
      <c r="C194" s="492"/>
      <c r="D194" s="495"/>
      <c r="E194" s="459"/>
      <c r="F194" s="459"/>
      <c r="G194" s="459"/>
      <c r="H194" s="459"/>
      <c r="I194" s="459"/>
      <c r="J194" s="465"/>
      <c r="K194" s="465"/>
      <c r="L194" s="442"/>
      <c r="M194" s="439"/>
      <c r="N194" s="500"/>
      <c r="O194" s="89" t="s">
        <v>236</v>
      </c>
      <c r="P194" s="79">
        <v>2</v>
      </c>
      <c r="Q194" s="79">
        <v>2</v>
      </c>
      <c r="R194" s="79">
        <v>2</v>
      </c>
      <c r="S194" s="79">
        <v>2</v>
      </c>
      <c r="T194" s="79">
        <v>2</v>
      </c>
      <c r="U194" s="475"/>
    </row>
    <row r="195" spans="1:21" ht="50.1" customHeight="1" x14ac:dyDescent="0.25">
      <c r="A195" s="489"/>
      <c r="B195" s="492"/>
      <c r="C195" s="492"/>
      <c r="D195" s="495"/>
      <c r="E195" s="459"/>
      <c r="F195" s="459"/>
      <c r="G195" s="459"/>
      <c r="H195" s="459"/>
      <c r="I195" s="459"/>
      <c r="J195" s="465"/>
      <c r="K195" s="465"/>
      <c r="L195" s="442"/>
      <c r="M195" s="439"/>
      <c r="N195" s="424" t="s">
        <v>237</v>
      </c>
      <c r="O195" s="89" t="s">
        <v>238</v>
      </c>
      <c r="P195" s="79">
        <v>4</v>
      </c>
      <c r="Q195" s="79">
        <v>4</v>
      </c>
      <c r="R195" s="79">
        <v>4</v>
      </c>
      <c r="S195" s="79">
        <v>4</v>
      </c>
      <c r="T195" s="79">
        <v>4</v>
      </c>
      <c r="U195" s="475"/>
    </row>
    <row r="196" spans="1:21" ht="50.1" customHeight="1" x14ac:dyDescent="0.25">
      <c r="A196" s="489"/>
      <c r="B196" s="492"/>
      <c r="C196" s="492"/>
      <c r="D196" s="495"/>
      <c r="E196" s="459"/>
      <c r="F196" s="459"/>
      <c r="G196" s="459"/>
      <c r="H196" s="459"/>
      <c r="I196" s="459"/>
      <c r="J196" s="465"/>
      <c r="K196" s="465"/>
      <c r="L196" s="442"/>
      <c r="M196" s="439"/>
      <c r="N196" s="424"/>
      <c r="O196" s="89" t="s">
        <v>239</v>
      </c>
      <c r="P196" s="79">
        <v>1</v>
      </c>
      <c r="Q196" s="79">
        <v>1</v>
      </c>
      <c r="R196" s="79">
        <v>1</v>
      </c>
      <c r="S196" s="79">
        <v>1</v>
      </c>
      <c r="T196" s="79">
        <v>1</v>
      </c>
      <c r="U196" s="475"/>
    </row>
    <row r="197" spans="1:21" ht="50.1" customHeight="1" x14ac:dyDescent="0.25">
      <c r="A197" s="489"/>
      <c r="B197" s="492"/>
      <c r="C197" s="492"/>
      <c r="D197" s="495"/>
      <c r="E197" s="459"/>
      <c r="F197" s="459"/>
      <c r="G197" s="459"/>
      <c r="H197" s="459"/>
      <c r="I197" s="459"/>
      <c r="J197" s="465"/>
      <c r="K197" s="465"/>
      <c r="L197" s="442"/>
      <c r="M197" s="439"/>
      <c r="N197" s="424"/>
      <c r="O197" s="89" t="s">
        <v>240</v>
      </c>
      <c r="P197" s="79">
        <v>2</v>
      </c>
      <c r="Q197" s="79">
        <v>2</v>
      </c>
      <c r="R197" s="79">
        <v>2</v>
      </c>
      <c r="S197" s="79">
        <v>2</v>
      </c>
      <c r="T197" s="79">
        <v>2</v>
      </c>
      <c r="U197" s="475"/>
    </row>
    <row r="198" spans="1:21" ht="50.1" customHeight="1" x14ac:dyDescent="0.25">
      <c r="A198" s="489"/>
      <c r="B198" s="492"/>
      <c r="C198" s="492"/>
      <c r="D198" s="495"/>
      <c r="E198" s="459"/>
      <c r="F198" s="459"/>
      <c r="G198" s="459"/>
      <c r="H198" s="459"/>
      <c r="I198" s="459"/>
      <c r="J198" s="465"/>
      <c r="K198" s="465"/>
      <c r="L198" s="442"/>
      <c r="M198" s="439"/>
      <c r="N198" s="424"/>
      <c r="O198" s="89" t="s">
        <v>241</v>
      </c>
      <c r="P198" s="79">
        <v>2</v>
      </c>
      <c r="Q198" s="79">
        <v>2</v>
      </c>
      <c r="R198" s="79">
        <v>2</v>
      </c>
      <c r="S198" s="79">
        <v>2</v>
      </c>
      <c r="T198" s="79">
        <v>2</v>
      </c>
      <c r="U198" s="475"/>
    </row>
    <row r="199" spans="1:21" ht="50.1" customHeight="1" x14ac:dyDescent="0.25">
      <c r="A199" s="489"/>
      <c r="B199" s="492"/>
      <c r="C199" s="492"/>
      <c r="D199" s="495"/>
      <c r="E199" s="459"/>
      <c r="F199" s="459"/>
      <c r="G199" s="459"/>
      <c r="H199" s="459"/>
      <c r="I199" s="459"/>
      <c r="J199" s="465"/>
      <c r="K199" s="465"/>
      <c r="L199" s="442"/>
      <c r="M199" s="439"/>
      <c r="N199" s="424"/>
      <c r="O199" s="19" t="s">
        <v>242</v>
      </c>
      <c r="P199" s="13">
        <v>1</v>
      </c>
      <c r="Q199" s="13">
        <v>1</v>
      </c>
      <c r="R199" s="13">
        <v>1</v>
      </c>
      <c r="S199" s="13">
        <v>1</v>
      </c>
      <c r="T199" s="13">
        <v>1</v>
      </c>
      <c r="U199" s="475"/>
    </row>
    <row r="200" spans="1:21" ht="50.1" customHeight="1" x14ac:dyDescent="0.25">
      <c r="A200" s="489"/>
      <c r="B200" s="492"/>
      <c r="C200" s="492"/>
      <c r="D200" s="495"/>
      <c r="E200" s="459"/>
      <c r="F200" s="459"/>
      <c r="G200" s="459"/>
      <c r="H200" s="459"/>
      <c r="I200" s="459"/>
      <c r="J200" s="465"/>
      <c r="K200" s="465"/>
      <c r="L200" s="442"/>
      <c r="M200" s="439"/>
      <c r="N200" s="424"/>
      <c r="O200" s="89" t="s">
        <v>243</v>
      </c>
      <c r="P200" s="79">
        <v>2</v>
      </c>
      <c r="Q200" s="79">
        <v>2</v>
      </c>
      <c r="R200" s="79">
        <v>2</v>
      </c>
      <c r="S200" s="79">
        <v>2</v>
      </c>
      <c r="T200" s="79">
        <v>2</v>
      </c>
      <c r="U200" s="475"/>
    </row>
    <row r="201" spans="1:21" ht="50.1" customHeight="1" x14ac:dyDescent="0.25">
      <c r="A201" s="489"/>
      <c r="B201" s="492"/>
      <c r="C201" s="492"/>
      <c r="D201" s="495"/>
      <c r="E201" s="459"/>
      <c r="F201" s="459"/>
      <c r="G201" s="459"/>
      <c r="H201" s="459"/>
      <c r="I201" s="459"/>
      <c r="J201" s="465"/>
      <c r="K201" s="465"/>
      <c r="L201" s="442"/>
      <c r="M201" s="439"/>
      <c r="N201" s="424" t="s">
        <v>244</v>
      </c>
      <c r="O201" s="89" t="s">
        <v>245</v>
      </c>
      <c r="P201" s="79">
        <v>1</v>
      </c>
      <c r="Q201" s="79">
        <v>1</v>
      </c>
      <c r="R201" s="79">
        <v>1</v>
      </c>
      <c r="S201" s="79">
        <v>1</v>
      </c>
      <c r="T201" s="79">
        <v>1</v>
      </c>
      <c r="U201" s="475"/>
    </row>
    <row r="202" spans="1:21" ht="50.1" customHeight="1" x14ac:dyDescent="0.25">
      <c r="A202" s="489"/>
      <c r="B202" s="492"/>
      <c r="C202" s="492"/>
      <c r="D202" s="495"/>
      <c r="E202" s="459"/>
      <c r="F202" s="459"/>
      <c r="G202" s="459"/>
      <c r="H202" s="459"/>
      <c r="I202" s="459"/>
      <c r="J202" s="465"/>
      <c r="K202" s="465"/>
      <c r="L202" s="442"/>
      <c r="M202" s="439"/>
      <c r="N202" s="424"/>
      <c r="O202" s="89" t="s">
        <v>246</v>
      </c>
      <c r="P202" s="79">
        <v>1</v>
      </c>
      <c r="Q202" s="79">
        <v>1</v>
      </c>
      <c r="R202" s="79">
        <v>1</v>
      </c>
      <c r="S202" s="79">
        <v>1</v>
      </c>
      <c r="T202" s="79">
        <v>1</v>
      </c>
      <c r="U202" s="475"/>
    </row>
    <row r="203" spans="1:21" ht="50.1" customHeight="1" x14ac:dyDescent="0.25">
      <c r="A203" s="489"/>
      <c r="B203" s="492"/>
      <c r="C203" s="492"/>
      <c r="D203" s="495"/>
      <c r="E203" s="459"/>
      <c r="F203" s="459"/>
      <c r="G203" s="459"/>
      <c r="H203" s="459"/>
      <c r="I203" s="459"/>
      <c r="J203" s="465"/>
      <c r="K203" s="465"/>
      <c r="L203" s="442"/>
      <c r="M203" s="439"/>
      <c r="N203" s="424"/>
      <c r="O203" s="89" t="s">
        <v>247</v>
      </c>
      <c r="P203" s="79">
        <v>1</v>
      </c>
      <c r="Q203" s="79">
        <v>1</v>
      </c>
      <c r="R203" s="79">
        <v>1</v>
      </c>
      <c r="S203" s="79">
        <v>1</v>
      </c>
      <c r="T203" s="79">
        <v>1</v>
      </c>
      <c r="U203" s="475"/>
    </row>
    <row r="204" spans="1:21" ht="50.1" customHeight="1" x14ac:dyDescent="0.25">
      <c r="A204" s="489"/>
      <c r="B204" s="492"/>
      <c r="C204" s="492"/>
      <c r="D204" s="495"/>
      <c r="E204" s="459"/>
      <c r="F204" s="459"/>
      <c r="G204" s="459"/>
      <c r="H204" s="459"/>
      <c r="I204" s="459"/>
      <c r="J204" s="465"/>
      <c r="K204" s="465"/>
      <c r="L204" s="442"/>
      <c r="M204" s="439"/>
      <c r="N204" s="424"/>
      <c r="O204" s="89" t="s">
        <v>248</v>
      </c>
      <c r="P204" s="79">
        <v>2</v>
      </c>
      <c r="Q204" s="79">
        <v>2</v>
      </c>
      <c r="R204" s="79">
        <v>2</v>
      </c>
      <c r="S204" s="79">
        <v>2</v>
      </c>
      <c r="T204" s="79">
        <v>2</v>
      </c>
      <c r="U204" s="475"/>
    </row>
    <row r="205" spans="1:21" ht="50.1" customHeight="1" x14ac:dyDescent="0.25">
      <c r="A205" s="489"/>
      <c r="B205" s="492"/>
      <c r="C205" s="492"/>
      <c r="D205" s="495"/>
      <c r="E205" s="459"/>
      <c r="F205" s="459"/>
      <c r="G205" s="459"/>
      <c r="H205" s="459"/>
      <c r="I205" s="459"/>
      <c r="J205" s="465"/>
      <c r="K205" s="465"/>
      <c r="L205" s="442"/>
      <c r="M205" s="439"/>
      <c r="N205" s="424"/>
      <c r="O205" s="89" t="s">
        <v>249</v>
      </c>
      <c r="P205" s="79">
        <v>1</v>
      </c>
      <c r="Q205" s="79">
        <v>1</v>
      </c>
      <c r="R205" s="79">
        <v>1</v>
      </c>
      <c r="S205" s="79">
        <v>1</v>
      </c>
      <c r="T205" s="79">
        <v>1</v>
      </c>
      <c r="U205" s="475"/>
    </row>
    <row r="206" spans="1:21" ht="50.1" customHeight="1" x14ac:dyDescent="0.25">
      <c r="A206" s="489"/>
      <c r="B206" s="492"/>
      <c r="C206" s="492"/>
      <c r="D206" s="495"/>
      <c r="E206" s="459"/>
      <c r="F206" s="459"/>
      <c r="G206" s="459"/>
      <c r="H206" s="459"/>
      <c r="I206" s="459"/>
      <c r="J206" s="465"/>
      <c r="K206" s="465"/>
      <c r="L206" s="442"/>
      <c r="M206" s="439"/>
      <c r="N206" s="424"/>
      <c r="O206" s="89" t="s">
        <v>250</v>
      </c>
      <c r="P206" s="79">
        <v>658</v>
      </c>
      <c r="Q206" s="79">
        <v>750</v>
      </c>
      <c r="R206" s="79">
        <v>700</v>
      </c>
      <c r="S206" s="79">
        <v>700</v>
      </c>
      <c r="T206" s="79">
        <v>650</v>
      </c>
      <c r="U206" s="475"/>
    </row>
    <row r="207" spans="1:21" ht="50.1" customHeight="1" x14ac:dyDescent="0.25">
      <c r="A207" s="489"/>
      <c r="B207" s="492"/>
      <c r="C207" s="492"/>
      <c r="D207" s="495"/>
      <c r="E207" s="459"/>
      <c r="F207" s="459"/>
      <c r="G207" s="459"/>
      <c r="H207" s="459"/>
      <c r="I207" s="459"/>
      <c r="J207" s="465"/>
      <c r="K207" s="465"/>
      <c r="L207" s="442"/>
      <c r="M207" s="439"/>
      <c r="N207" s="424"/>
      <c r="O207" s="89" t="s">
        <v>251</v>
      </c>
      <c r="P207" s="13">
        <v>0.2</v>
      </c>
      <c r="Q207" s="13">
        <v>0.3</v>
      </c>
      <c r="R207" s="13">
        <v>0.45</v>
      </c>
      <c r="S207" s="13">
        <v>0.6</v>
      </c>
      <c r="T207" s="13">
        <v>0.75</v>
      </c>
      <c r="U207" s="475"/>
    </row>
    <row r="208" spans="1:21" ht="50.1" customHeight="1" x14ac:dyDescent="0.25">
      <c r="A208" s="489"/>
      <c r="B208" s="492"/>
      <c r="C208" s="492"/>
      <c r="D208" s="495"/>
      <c r="E208" s="459"/>
      <c r="F208" s="459"/>
      <c r="G208" s="459"/>
      <c r="H208" s="459"/>
      <c r="I208" s="459"/>
      <c r="J208" s="465"/>
      <c r="K208" s="465"/>
      <c r="L208" s="442"/>
      <c r="M208" s="439"/>
      <c r="N208" s="424"/>
      <c r="O208" s="89" t="s">
        <v>252</v>
      </c>
      <c r="P208" s="13">
        <v>0.85</v>
      </c>
      <c r="Q208" s="13">
        <v>0.95</v>
      </c>
      <c r="R208" s="13">
        <v>1</v>
      </c>
      <c r="S208" s="13">
        <v>1</v>
      </c>
      <c r="T208" s="13">
        <v>1</v>
      </c>
      <c r="U208" s="475"/>
    </row>
    <row r="209" spans="1:21" ht="50.1" customHeight="1" x14ac:dyDescent="0.25">
      <c r="A209" s="489"/>
      <c r="B209" s="492"/>
      <c r="C209" s="492"/>
      <c r="D209" s="496"/>
      <c r="E209" s="460"/>
      <c r="F209" s="460"/>
      <c r="G209" s="460"/>
      <c r="H209" s="460"/>
      <c r="I209" s="460"/>
      <c r="J209" s="465"/>
      <c r="K209" s="465"/>
      <c r="L209" s="443"/>
      <c r="M209" s="440"/>
      <c r="N209" s="422"/>
      <c r="O209" s="44" t="s">
        <v>253</v>
      </c>
      <c r="P209" s="43">
        <v>1</v>
      </c>
      <c r="Q209" s="43">
        <v>1</v>
      </c>
      <c r="R209" s="43">
        <v>1</v>
      </c>
      <c r="S209" s="43">
        <v>1</v>
      </c>
      <c r="T209" s="43">
        <v>1</v>
      </c>
      <c r="U209" s="476"/>
    </row>
    <row r="210" spans="1:21" ht="50.1" customHeight="1" x14ac:dyDescent="0.25">
      <c r="A210" s="489"/>
      <c r="B210" s="492"/>
      <c r="C210" s="492"/>
      <c r="D210" s="494" t="s">
        <v>888</v>
      </c>
      <c r="E210" s="461">
        <v>40</v>
      </c>
      <c r="F210" s="461">
        <v>40</v>
      </c>
      <c r="G210" s="461">
        <v>40</v>
      </c>
      <c r="H210" s="461">
        <v>47</v>
      </c>
      <c r="I210" s="461">
        <v>47</v>
      </c>
      <c r="J210" s="465"/>
      <c r="K210" s="465">
        <v>18</v>
      </c>
      <c r="L210" s="441">
        <v>25103517</v>
      </c>
      <c r="M210" s="438" t="s">
        <v>254</v>
      </c>
      <c r="N210" s="473" t="s">
        <v>255</v>
      </c>
      <c r="O210" s="77" t="s">
        <v>256</v>
      </c>
      <c r="P210" s="79">
        <v>0</v>
      </c>
      <c r="Q210" s="79">
        <v>1</v>
      </c>
      <c r="R210" s="79">
        <v>0</v>
      </c>
      <c r="S210" s="79">
        <v>0</v>
      </c>
      <c r="T210" s="79">
        <v>0</v>
      </c>
      <c r="U210" s="474">
        <v>100000000</v>
      </c>
    </row>
    <row r="211" spans="1:21" ht="50.1" customHeight="1" x14ac:dyDescent="0.25">
      <c r="A211" s="489"/>
      <c r="B211" s="492"/>
      <c r="C211" s="492"/>
      <c r="D211" s="495"/>
      <c r="E211" s="462"/>
      <c r="F211" s="462"/>
      <c r="G211" s="462"/>
      <c r="H211" s="462"/>
      <c r="I211" s="462"/>
      <c r="J211" s="465"/>
      <c r="K211" s="465"/>
      <c r="L211" s="442"/>
      <c r="M211" s="439"/>
      <c r="N211" s="473"/>
      <c r="O211" s="77" t="s">
        <v>257</v>
      </c>
      <c r="P211" s="79">
        <v>0</v>
      </c>
      <c r="Q211" s="79">
        <v>1</v>
      </c>
      <c r="R211" s="79">
        <v>0</v>
      </c>
      <c r="S211" s="79">
        <v>0</v>
      </c>
      <c r="T211" s="79">
        <v>0</v>
      </c>
      <c r="U211" s="475"/>
    </row>
    <row r="212" spans="1:21" ht="50.1" customHeight="1" x14ac:dyDescent="0.25">
      <c r="A212" s="489"/>
      <c r="B212" s="492"/>
      <c r="C212" s="492"/>
      <c r="D212" s="495"/>
      <c r="E212" s="462"/>
      <c r="F212" s="462"/>
      <c r="G212" s="462"/>
      <c r="H212" s="462"/>
      <c r="I212" s="462"/>
      <c r="J212" s="465"/>
      <c r="K212" s="465"/>
      <c r="L212" s="442"/>
      <c r="M212" s="439"/>
      <c r="N212" s="88" t="s">
        <v>258</v>
      </c>
      <c r="O212" s="77" t="s">
        <v>259</v>
      </c>
      <c r="P212" s="79">
        <v>0</v>
      </c>
      <c r="Q212" s="79">
        <v>1</v>
      </c>
      <c r="R212" s="79">
        <v>0</v>
      </c>
      <c r="S212" s="79">
        <v>0</v>
      </c>
      <c r="T212" s="79">
        <v>0</v>
      </c>
      <c r="U212" s="475"/>
    </row>
    <row r="213" spans="1:21" ht="50.1" customHeight="1" x14ac:dyDescent="0.25">
      <c r="A213" s="489"/>
      <c r="B213" s="492"/>
      <c r="C213" s="492"/>
      <c r="D213" s="495"/>
      <c r="E213" s="462"/>
      <c r="F213" s="462"/>
      <c r="G213" s="462"/>
      <c r="H213" s="462"/>
      <c r="I213" s="462"/>
      <c r="J213" s="465"/>
      <c r="K213" s="465"/>
      <c r="L213" s="442"/>
      <c r="M213" s="439"/>
      <c r="N213" s="473" t="s">
        <v>260</v>
      </c>
      <c r="O213" s="77" t="s">
        <v>261</v>
      </c>
      <c r="P213" s="79">
        <v>0</v>
      </c>
      <c r="Q213" s="79">
        <v>1</v>
      </c>
      <c r="R213" s="79">
        <v>0</v>
      </c>
      <c r="S213" s="79">
        <v>0</v>
      </c>
      <c r="T213" s="79">
        <v>0</v>
      </c>
      <c r="U213" s="475"/>
    </row>
    <row r="214" spans="1:21" ht="50.1" customHeight="1" x14ac:dyDescent="0.25">
      <c r="A214" s="489"/>
      <c r="B214" s="492"/>
      <c r="C214" s="492"/>
      <c r="D214" s="495"/>
      <c r="E214" s="462"/>
      <c r="F214" s="462"/>
      <c r="G214" s="462"/>
      <c r="H214" s="462"/>
      <c r="I214" s="462"/>
      <c r="J214" s="465"/>
      <c r="K214" s="465"/>
      <c r="L214" s="442"/>
      <c r="M214" s="439"/>
      <c r="N214" s="473"/>
      <c r="O214" s="77" t="s">
        <v>262</v>
      </c>
      <c r="P214" s="79">
        <v>0</v>
      </c>
      <c r="Q214" s="79">
        <v>1</v>
      </c>
      <c r="R214" s="79">
        <v>0</v>
      </c>
      <c r="S214" s="79">
        <v>0</v>
      </c>
      <c r="T214" s="79">
        <v>0</v>
      </c>
      <c r="U214" s="475"/>
    </row>
    <row r="215" spans="1:21" ht="50.1" customHeight="1" x14ac:dyDescent="0.25">
      <c r="A215" s="489"/>
      <c r="B215" s="492"/>
      <c r="C215" s="492"/>
      <c r="D215" s="495"/>
      <c r="E215" s="462"/>
      <c r="F215" s="462"/>
      <c r="G215" s="462"/>
      <c r="H215" s="462"/>
      <c r="I215" s="462"/>
      <c r="J215" s="465"/>
      <c r="K215" s="465"/>
      <c r="L215" s="442"/>
      <c r="M215" s="439"/>
      <c r="N215" s="473"/>
      <c r="O215" s="77" t="s">
        <v>263</v>
      </c>
      <c r="P215" s="79">
        <v>0</v>
      </c>
      <c r="Q215" s="79">
        <v>300</v>
      </c>
      <c r="R215" s="79">
        <v>0</v>
      </c>
      <c r="S215" s="79">
        <v>0</v>
      </c>
      <c r="T215" s="79">
        <v>0</v>
      </c>
      <c r="U215" s="475"/>
    </row>
    <row r="216" spans="1:21" ht="50.1" customHeight="1" x14ac:dyDescent="0.25">
      <c r="A216" s="489"/>
      <c r="B216" s="492"/>
      <c r="C216" s="492"/>
      <c r="D216" s="495"/>
      <c r="E216" s="462"/>
      <c r="F216" s="462"/>
      <c r="G216" s="462"/>
      <c r="H216" s="462"/>
      <c r="I216" s="462"/>
      <c r="J216" s="465"/>
      <c r="K216" s="465"/>
      <c r="L216" s="443"/>
      <c r="M216" s="440"/>
      <c r="N216" s="46" t="s">
        <v>264</v>
      </c>
      <c r="O216" s="91" t="s">
        <v>265</v>
      </c>
      <c r="P216" s="43">
        <v>0</v>
      </c>
      <c r="Q216" s="43">
        <v>0</v>
      </c>
      <c r="R216" s="43">
        <v>2</v>
      </c>
      <c r="S216" s="43">
        <v>2</v>
      </c>
      <c r="T216" s="43">
        <v>2</v>
      </c>
      <c r="U216" s="476"/>
    </row>
    <row r="217" spans="1:21" ht="50.1" customHeight="1" x14ac:dyDescent="0.25">
      <c r="A217" s="489"/>
      <c r="B217" s="492"/>
      <c r="C217" s="492"/>
      <c r="D217" s="495"/>
      <c r="E217" s="462"/>
      <c r="F217" s="462"/>
      <c r="G217" s="462"/>
      <c r="H217" s="462"/>
      <c r="I217" s="462"/>
      <c r="J217" s="465"/>
      <c r="K217" s="465">
        <v>19</v>
      </c>
      <c r="L217" s="441">
        <v>25103617</v>
      </c>
      <c r="M217" s="438" t="s">
        <v>266</v>
      </c>
      <c r="N217" s="473" t="s">
        <v>267</v>
      </c>
      <c r="O217" s="87" t="s">
        <v>268</v>
      </c>
      <c r="P217" s="75">
        <v>0</v>
      </c>
      <c r="Q217" s="75">
        <v>300</v>
      </c>
      <c r="R217" s="75">
        <v>0</v>
      </c>
      <c r="S217" s="75">
        <v>0</v>
      </c>
      <c r="T217" s="75">
        <v>0</v>
      </c>
      <c r="U217" s="474">
        <v>50000000</v>
      </c>
    </row>
    <row r="218" spans="1:21" ht="50.1" customHeight="1" x14ac:dyDescent="0.25">
      <c r="A218" s="489"/>
      <c r="B218" s="492"/>
      <c r="C218" s="492"/>
      <c r="D218" s="495"/>
      <c r="E218" s="462"/>
      <c r="F218" s="462"/>
      <c r="G218" s="462"/>
      <c r="H218" s="462"/>
      <c r="I218" s="462"/>
      <c r="J218" s="465"/>
      <c r="K218" s="465"/>
      <c r="L218" s="442"/>
      <c r="M218" s="439"/>
      <c r="N218" s="473"/>
      <c r="O218" s="88" t="s">
        <v>269</v>
      </c>
      <c r="P218" s="75">
        <v>0</v>
      </c>
      <c r="Q218" s="75">
        <v>1</v>
      </c>
      <c r="R218" s="75">
        <v>1</v>
      </c>
      <c r="S218" s="75">
        <v>1</v>
      </c>
      <c r="T218" s="75">
        <v>1</v>
      </c>
      <c r="U218" s="475"/>
    </row>
    <row r="219" spans="1:21" ht="50.1" customHeight="1" x14ac:dyDescent="0.25">
      <c r="A219" s="489"/>
      <c r="B219" s="492"/>
      <c r="C219" s="492"/>
      <c r="D219" s="495"/>
      <c r="E219" s="462"/>
      <c r="F219" s="462"/>
      <c r="G219" s="462"/>
      <c r="H219" s="462"/>
      <c r="I219" s="462"/>
      <c r="J219" s="465"/>
      <c r="K219" s="465"/>
      <c r="L219" s="442"/>
      <c r="M219" s="439"/>
      <c r="N219" s="473"/>
      <c r="O219" s="88" t="s">
        <v>270</v>
      </c>
      <c r="P219" s="75">
        <v>0</v>
      </c>
      <c r="Q219" s="75">
        <v>15</v>
      </c>
      <c r="R219" s="75">
        <v>0</v>
      </c>
      <c r="S219" s="75">
        <v>0</v>
      </c>
      <c r="T219" s="75">
        <v>0</v>
      </c>
      <c r="U219" s="475"/>
    </row>
    <row r="220" spans="1:21" ht="50.1" customHeight="1" x14ac:dyDescent="0.25">
      <c r="A220" s="489"/>
      <c r="B220" s="492"/>
      <c r="C220" s="492"/>
      <c r="D220" s="495"/>
      <c r="E220" s="462"/>
      <c r="F220" s="462"/>
      <c r="G220" s="462"/>
      <c r="H220" s="462"/>
      <c r="I220" s="462"/>
      <c r="J220" s="465"/>
      <c r="K220" s="465"/>
      <c r="L220" s="442"/>
      <c r="M220" s="439"/>
      <c r="N220" s="473"/>
      <c r="O220" s="88" t="s">
        <v>271</v>
      </c>
      <c r="P220" s="75">
        <v>0</v>
      </c>
      <c r="Q220" s="75">
        <v>300</v>
      </c>
      <c r="R220" s="75">
        <v>0</v>
      </c>
      <c r="S220" s="75">
        <v>0</v>
      </c>
      <c r="T220" s="75">
        <v>0</v>
      </c>
      <c r="U220" s="475"/>
    </row>
    <row r="221" spans="1:21" ht="50.1" customHeight="1" x14ac:dyDescent="0.25">
      <c r="A221" s="489"/>
      <c r="B221" s="492"/>
      <c r="C221" s="492"/>
      <c r="D221" s="495"/>
      <c r="E221" s="462"/>
      <c r="F221" s="462"/>
      <c r="G221" s="462"/>
      <c r="H221" s="462"/>
      <c r="I221" s="462"/>
      <c r="J221" s="465"/>
      <c r="K221" s="465"/>
      <c r="L221" s="442"/>
      <c r="M221" s="439"/>
      <c r="N221" s="507"/>
      <c r="O221" s="46" t="s">
        <v>272</v>
      </c>
      <c r="P221" s="11">
        <v>0</v>
      </c>
      <c r="Q221" s="11">
        <v>18000</v>
      </c>
      <c r="R221" s="11">
        <v>18000</v>
      </c>
      <c r="S221" s="11">
        <v>18000</v>
      </c>
      <c r="T221" s="11">
        <v>18000</v>
      </c>
      <c r="U221" s="475"/>
    </row>
    <row r="222" spans="1:21" ht="50.1" customHeight="1" x14ac:dyDescent="0.25">
      <c r="A222" s="490"/>
      <c r="B222" s="493"/>
      <c r="C222" s="493"/>
      <c r="D222" s="496"/>
      <c r="E222" s="463"/>
      <c r="F222" s="463"/>
      <c r="G222" s="463"/>
      <c r="H222" s="463"/>
      <c r="I222" s="463"/>
      <c r="J222" s="466"/>
      <c r="K222" s="466"/>
      <c r="L222" s="443"/>
      <c r="M222" s="440"/>
      <c r="N222" s="43" t="s">
        <v>273</v>
      </c>
      <c r="O222" s="46" t="s">
        <v>274</v>
      </c>
      <c r="P222" s="11">
        <v>0</v>
      </c>
      <c r="Q222" s="11">
        <v>3</v>
      </c>
      <c r="R222" s="11">
        <v>5</v>
      </c>
      <c r="S222" s="11">
        <v>3</v>
      </c>
      <c r="T222" s="11">
        <v>4</v>
      </c>
      <c r="U222" s="476"/>
    </row>
    <row r="223" spans="1:21" ht="79.5" customHeight="1" x14ac:dyDescent="0.25">
      <c r="A223" s="464" t="s">
        <v>275</v>
      </c>
      <c r="B223" s="464" t="s">
        <v>276</v>
      </c>
      <c r="C223" s="464" t="s">
        <v>277</v>
      </c>
      <c r="D223" s="455" t="s">
        <v>889</v>
      </c>
      <c r="E223" s="454" t="s">
        <v>890</v>
      </c>
      <c r="F223" s="454" t="s">
        <v>891</v>
      </c>
      <c r="G223" s="454" t="s">
        <v>892</v>
      </c>
      <c r="H223" s="454" t="s">
        <v>893</v>
      </c>
      <c r="I223" s="454" t="s">
        <v>893</v>
      </c>
      <c r="J223" s="425">
        <v>6</v>
      </c>
      <c r="K223" s="464">
        <v>20</v>
      </c>
      <c r="L223" s="441">
        <v>46108417</v>
      </c>
      <c r="M223" s="438" t="s">
        <v>278</v>
      </c>
      <c r="N223" s="88" t="s">
        <v>279</v>
      </c>
      <c r="O223" s="87" t="s">
        <v>280</v>
      </c>
      <c r="P223" s="74">
        <v>0.35</v>
      </c>
      <c r="Q223" s="74">
        <v>0.45</v>
      </c>
      <c r="R223" s="74">
        <v>0.5</v>
      </c>
      <c r="S223" s="74">
        <v>0.6</v>
      </c>
      <c r="T223" s="74">
        <v>0.7</v>
      </c>
      <c r="U223" s="474">
        <v>680727273</v>
      </c>
    </row>
    <row r="224" spans="1:21" ht="50.1" customHeight="1" x14ac:dyDescent="0.25">
      <c r="A224" s="465"/>
      <c r="B224" s="465"/>
      <c r="C224" s="465"/>
      <c r="D224" s="455"/>
      <c r="E224" s="454"/>
      <c r="F224" s="454"/>
      <c r="G224" s="454"/>
      <c r="H224" s="454"/>
      <c r="I224" s="454"/>
      <c r="J224" s="425"/>
      <c r="K224" s="465"/>
      <c r="L224" s="442"/>
      <c r="M224" s="439"/>
      <c r="N224" s="88" t="s">
        <v>281</v>
      </c>
      <c r="O224" s="87" t="s">
        <v>280</v>
      </c>
      <c r="P224" s="74">
        <v>0.35</v>
      </c>
      <c r="Q224" s="74">
        <v>0.45</v>
      </c>
      <c r="R224" s="74">
        <v>0.5</v>
      </c>
      <c r="S224" s="74">
        <v>0.6</v>
      </c>
      <c r="T224" s="74">
        <v>0.7</v>
      </c>
      <c r="U224" s="475"/>
    </row>
    <row r="225" spans="1:21" ht="50.1" customHeight="1" x14ac:dyDescent="0.25">
      <c r="A225" s="465"/>
      <c r="B225" s="465"/>
      <c r="C225" s="465"/>
      <c r="D225" s="455"/>
      <c r="E225" s="454"/>
      <c r="F225" s="454"/>
      <c r="G225" s="454"/>
      <c r="H225" s="454"/>
      <c r="I225" s="454"/>
      <c r="J225" s="425"/>
      <c r="K225" s="465"/>
      <c r="L225" s="442"/>
      <c r="M225" s="439"/>
      <c r="N225" s="88" t="s">
        <v>282</v>
      </c>
      <c r="O225" s="87" t="s">
        <v>280</v>
      </c>
      <c r="P225" s="74">
        <v>0.35</v>
      </c>
      <c r="Q225" s="74">
        <v>0.45</v>
      </c>
      <c r="R225" s="74">
        <v>0.5</v>
      </c>
      <c r="S225" s="74">
        <v>0.6</v>
      </c>
      <c r="T225" s="74">
        <v>0.7</v>
      </c>
      <c r="U225" s="475"/>
    </row>
    <row r="226" spans="1:21" ht="50.1" customHeight="1" x14ac:dyDescent="0.25">
      <c r="A226" s="465"/>
      <c r="B226" s="465"/>
      <c r="C226" s="465"/>
      <c r="D226" s="455"/>
      <c r="E226" s="454"/>
      <c r="F226" s="454"/>
      <c r="G226" s="454"/>
      <c r="H226" s="454"/>
      <c r="I226" s="454"/>
      <c r="J226" s="425"/>
      <c r="K226" s="466"/>
      <c r="L226" s="443"/>
      <c r="M226" s="440"/>
      <c r="N226" s="100" t="s">
        <v>283</v>
      </c>
      <c r="O226" s="100" t="s">
        <v>280</v>
      </c>
      <c r="P226" s="15">
        <v>0.35</v>
      </c>
      <c r="Q226" s="15">
        <v>0.45</v>
      </c>
      <c r="R226" s="15">
        <v>0.5</v>
      </c>
      <c r="S226" s="15">
        <v>0.6</v>
      </c>
      <c r="T226" s="15">
        <v>0.7</v>
      </c>
      <c r="U226" s="476"/>
    </row>
    <row r="227" spans="1:21" ht="50.1" customHeight="1" x14ac:dyDescent="0.25">
      <c r="A227" s="465"/>
      <c r="B227" s="465"/>
      <c r="C227" s="465"/>
      <c r="D227" s="455"/>
      <c r="E227" s="454"/>
      <c r="F227" s="454"/>
      <c r="G227" s="454"/>
      <c r="H227" s="454"/>
      <c r="I227" s="454"/>
      <c r="J227" s="425"/>
      <c r="K227" s="78">
        <v>21</v>
      </c>
      <c r="L227" s="299">
        <v>46108517</v>
      </c>
      <c r="M227" s="101" t="s">
        <v>284</v>
      </c>
      <c r="N227" s="100" t="s">
        <v>285</v>
      </c>
      <c r="O227" s="46" t="s">
        <v>286</v>
      </c>
      <c r="P227" s="11"/>
      <c r="Q227" s="11">
        <v>2000</v>
      </c>
      <c r="R227" s="11">
        <v>2500</v>
      </c>
      <c r="S227" s="11">
        <v>3000</v>
      </c>
      <c r="T227" s="11">
        <v>4000</v>
      </c>
      <c r="U227" s="102">
        <v>704103896</v>
      </c>
    </row>
    <row r="228" spans="1:21" ht="50.1" customHeight="1" x14ac:dyDescent="0.25">
      <c r="A228" s="465"/>
      <c r="B228" s="465"/>
      <c r="C228" s="465"/>
      <c r="D228" s="455"/>
      <c r="E228" s="454"/>
      <c r="F228" s="454"/>
      <c r="G228" s="454"/>
      <c r="H228" s="454"/>
      <c r="I228" s="454"/>
      <c r="J228" s="425"/>
      <c r="K228" s="464">
        <v>22</v>
      </c>
      <c r="L228" s="441">
        <v>46108617</v>
      </c>
      <c r="M228" s="438" t="s">
        <v>287</v>
      </c>
      <c r="N228" s="87" t="s">
        <v>288</v>
      </c>
      <c r="O228" s="87" t="s">
        <v>289</v>
      </c>
      <c r="P228" s="87" t="s">
        <v>290</v>
      </c>
      <c r="Q228" s="87" t="s">
        <v>291</v>
      </c>
      <c r="R228" s="87"/>
      <c r="S228" s="87"/>
      <c r="T228" s="87"/>
      <c r="U228" s="474">
        <v>1354909091</v>
      </c>
    </row>
    <row r="229" spans="1:21" ht="50.1" customHeight="1" x14ac:dyDescent="0.25">
      <c r="A229" s="465"/>
      <c r="B229" s="465"/>
      <c r="C229" s="465"/>
      <c r="D229" s="455"/>
      <c r="E229" s="454"/>
      <c r="F229" s="454"/>
      <c r="G229" s="454"/>
      <c r="H229" s="454"/>
      <c r="I229" s="454"/>
      <c r="J229" s="425"/>
      <c r="K229" s="465"/>
      <c r="L229" s="442"/>
      <c r="M229" s="439"/>
      <c r="N229" s="87" t="s">
        <v>292</v>
      </c>
      <c r="O229" s="87" t="s">
        <v>293</v>
      </c>
      <c r="P229" s="87" t="s">
        <v>294</v>
      </c>
      <c r="Q229" s="87" t="s">
        <v>295</v>
      </c>
      <c r="R229" s="20" t="s">
        <v>295</v>
      </c>
      <c r="S229" s="20" t="s">
        <v>295</v>
      </c>
      <c r="T229" s="20" t="s">
        <v>295</v>
      </c>
      <c r="U229" s="475"/>
    </row>
    <row r="230" spans="1:21" ht="50.1" customHeight="1" x14ac:dyDescent="0.25">
      <c r="A230" s="465"/>
      <c r="B230" s="465"/>
      <c r="C230" s="465"/>
      <c r="D230" s="456" t="s">
        <v>894</v>
      </c>
      <c r="E230" s="453">
        <v>0.35</v>
      </c>
      <c r="F230" s="453">
        <v>0.45</v>
      </c>
      <c r="G230" s="453">
        <v>0.5</v>
      </c>
      <c r="H230" s="453">
        <v>0.6</v>
      </c>
      <c r="I230" s="453">
        <v>0.7</v>
      </c>
      <c r="J230" s="425"/>
      <c r="K230" s="466"/>
      <c r="L230" s="443"/>
      <c r="M230" s="440"/>
      <c r="N230" s="87" t="s">
        <v>296</v>
      </c>
      <c r="O230" s="87" t="s">
        <v>297</v>
      </c>
      <c r="P230" s="21">
        <v>0.8</v>
      </c>
      <c r="Q230" s="87" t="s">
        <v>290</v>
      </c>
      <c r="R230" s="87"/>
      <c r="S230" s="87"/>
      <c r="T230" s="87"/>
      <c r="U230" s="476"/>
    </row>
    <row r="231" spans="1:21" ht="50.1" customHeight="1" x14ac:dyDescent="0.25">
      <c r="A231" s="465"/>
      <c r="B231" s="465"/>
      <c r="C231" s="465"/>
      <c r="D231" s="456"/>
      <c r="E231" s="453"/>
      <c r="F231" s="453"/>
      <c r="G231" s="453"/>
      <c r="H231" s="453"/>
      <c r="I231" s="453"/>
      <c r="J231" s="425"/>
      <c r="K231" s="464">
        <v>23</v>
      </c>
      <c r="L231" s="441">
        <v>46108717</v>
      </c>
      <c r="M231" s="438" t="s">
        <v>298</v>
      </c>
      <c r="N231" s="513" t="s">
        <v>299</v>
      </c>
      <c r="O231" s="88" t="s">
        <v>300</v>
      </c>
      <c r="P231" s="75">
        <v>59</v>
      </c>
      <c r="Q231" s="75">
        <v>168</v>
      </c>
      <c r="R231" s="75"/>
      <c r="S231" s="75"/>
      <c r="T231" s="75"/>
      <c r="U231" s="474">
        <v>2846337662</v>
      </c>
    </row>
    <row r="232" spans="1:21" ht="50.1" customHeight="1" x14ac:dyDescent="0.25">
      <c r="A232" s="465"/>
      <c r="B232" s="465"/>
      <c r="C232" s="465"/>
      <c r="D232" s="456"/>
      <c r="E232" s="453"/>
      <c r="F232" s="453"/>
      <c r="G232" s="453"/>
      <c r="H232" s="453"/>
      <c r="I232" s="453"/>
      <c r="J232" s="425"/>
      <c r="K232" s="465"/>
      <c r="L232" s="442"/>
      <c r="M232" s="439"/>
      <c r="N232" s="514"/>
      <c r="O232" s="88" t="s">
        <v>301</v>
      </c>
      <c r="P232" s="75">
        <v>107</v>
      </c>
      <c r="Q232" s="75">
        <v>246</v>
      </c>
      <c r="R232" s="75"/>
      <c r="S232" s="75"/>
      <c r="T232" s="75"/>
      <c r="U232" s="475"/>
    </row>
    <row r="233" spans="1:21" ht="50.1" customHeight="1" x14ac:dyDescent="0.25">
      <c r="A233" s="465"/>
      <c r="B233" s="465"/>
      <c r="C233" s="465"/>
      <c r="D233" s="456"/>
      <c r="E233" s="453"/>
      <c r="F233" s="453"/>
      <c r="G233" s="453"/>
      <c r="H233" s="453"/>
      <c r="I233" s="453"/>
      <c r="J233" s="425"/>
      <c r="K233" s="466"/>
      <c r="L233" s="443"/>
      <c r="M233" s="440"/>
      <c r="N233" s="514"/>
      <c r="O233" s="46" t="s">
        <v>302</v>
      </c>
      <c r="P233" s="11">
        <v>0</v>
      </c>
      <c r="Q233" s="11">
        <v>50</v>
      </c>
      <c r="R233" s="11"/>
      <c r="S233" s="11"/>
      <c r="T233" s="11"/>
      <c r="U233" s="476"/>
    </row>
    <row r="234" spans="1:21" ht="50.1" customHeight="1" x14ac:dyDescent="0.25">
      <c r="A234" s="465"/>
      <c r="B234" s="465"/>
      <c r="C234" s="465"/>
      <c r="D234" s="456"/>
      <c r="E234" s="453"/>
      <c r="F234" s="453"/>
      <c r="G234" s="453"/>
      <c r="H234" s="453"/>
      <c r="I234" s="453"/>
      <c r="J234" s="425"/>
      <c r="K234" s="464">
        <v>24</v>
      </c>
      <c r="L234" s="441">
        <v>46108817</v>
      </c>
      <c r="M234" s="438" t="s">
        <v>303</v>
      </c>
      <c r="N234" s="88" t="s">
        <v>304</v>
      </c>
      <c r="O234" s="87" t="s">
        <v>305</v>
      </c>
      <c r="P234" s="75"/>
      <c r="Q234" s="75">
        <v>1</v>
      </c>
      <c r="R234" s="75"/>
      <c r="S234" s="75"/>
      <c r="T234" s="75"/>
      <c r="U234" s="474">
        <v>3350337662</v>
      </c>
    </row>
    <row r="235" spans="1:21" ht="50.1" customHeight="1" x14ac:dyDescent="0.25">
      <c r="A235" s="465"/>
      <c r="B235" s="465"/>
      <c r="C235" s="465"/>
      <c r="D235" s="456"/>
      <c r="E235" s="453"/>
      <c r="F235" s="453"/>
      <c r="G235" s="453"/>
      <c r="H235" s="453"/>
      <c r="I235" s="453"/>
      <c r="J235" s="425"/>
      <c r="K235" s="465"/>
      <c r="L235" s="442"/>
      <c r="M235" s="439"/>
      <c r="N235" s="88" t="s">
        <v>306</v>
      </c>
      <c r="O235" s="87" t="s">
        <v>307</v>
      </c>
      <c r="P235" s="75">
        <v>240</v>
      </c>
      <c r="Q235" s="75">
        <v>270</v>
      </c>
      <c r="R235" s="75">
        <v>300</v>
      </c>
      <c r="S235" s="75">
        <v>330</v>
      </c>
      <c r="T235" s="75">
        <v>360</v>
      </c>
      <c r="U235" s="475"/>
    </row>
    <row r="236" spans="1:21" ht="50.1" customHeight="1" x14ac:dyDescent="0.25">
      <c r="A236" s="465"/>
      <c r="B236" s="465"/>
      <c r="C236" s="465"/>
      <c r="D236" s="456"/>
      <c r="E236" s="453"/>
      <c r="F236" s="453"/>
      <c r="G236" s="453"/>
      <c r="H236" s="453"/>
      <c r="I236" s="453"/>
      <c r="J236" s="425"/>
      <c r="K236" s="465"/>
      <c r="L236" s="442"/>
      <c r="M236" s="439"/>
      <c r="N236" s="87" t="s">
        <v>308</v>
      </c>
      <c r="O236" s="87" t="s">
        <v>309</v>
      </c>
      <c r="P236" s="75" t="s">
        <v>290</v>
      </c>
      <c r="Q236" s="75" t="s">
        <v>290</v>
      </c>
      <c r="R236" s="75"/>
      <c r="S236" s="75"/>
      <c r="T236" s="75"/>
      <c r="U236" s="475"/>
    </row>
    <row r="237" spans="1:21" ht="50.1" customHeight="1" x14ac:dyDescent="0.25">
      <c r="A237" s="465"/>
      <c r="B237" s="465"/>
      <c r="C237" s="465"/>
      <c r="D237" s="456"/>
      <c r="E237" s="453"/>
      <c r="F237" s="453"/>
      <c r="G237" s="453"/>
      <c r="H237" s="453"/>
      <c r="I237" s="453"/>
      <c r="J237" s="425"/>
      <c r="K237" s="465"/>
      <c r="L237" s="442"/>
      <c r="M237" s="439"/>
      <c r="N237" s="87" t="s">
        <v>310</v>
      </c>
      <c r="O237" s="87" t="s">
        <v>311</v>
      </c>
      <c r="P237" s="74">
        <v>1</v>
      </c>
      <c r="Q237" s="74">
        <v>1</v>
      </c>
      <c r="R237" s="74">
        <v>1</v>
      </c>
      <c r="S237" s="74">
        <v>1</v>
      </c>
      <c r="T237" s="74">
        <v>1</v>
      </c>
      <c r="U237" s="475"/>
    </row>
    <row r="238" spans="1:21" ht="50.1" customHeight="1" x14ac:dyDescent="0.25">
      <c r="A238" s="465"/>
      <c r="B238" s="465"/>
      <c r="C238" s="465"/>
      <c r="D238" s="456"/>
      <c r="E238" s="453"/>
      <c r="F238" s="453"/>
      <c r="G238" s="453"/>
      <c r="H238" s="453"/>
      <c r="I238" s="453"/>
      <c r="J238" s="425"/>
      <c r="K238" s="465"/>
      <c r="L238" s="442"/>
      <c r="M238" s="439"/>
      <c r="N238" s="87" t="s">
        <v>312</v>
      </c>
      <c r="O238" s="87" t="s">
        <v>313</v>
      </c>
      <c r="P238" s="75">
        <v>0</v>
      </c>
      <c r="Q238" s="75">
        <v>5</v>
      </c>
      <c r="R238" s="75">
        <v>10</v>
      </c>
      <c r="S238" s="75"/>
      <c r="T238" s="75"/>
      <c r="U238" s="475"/>
    </row>
    <row r="239" spans="1:21" ht="50.1" customHeight="1" x14ac:dyDescent="0.25">
      <c r="A239" s="465"/>
      <c r="B239" s="465"/>
      <c r="C239" s="465"/>
      <c r="D239" s="456"/>
      <c r="E239" s="453"/>
      <c r="F239" s="453"/>
      <c r="G239" s="453"/>
      <c r="H239" s="453"/>
      <c r="I239" s="453"/>
      <c r="J239" s="425"/>
      <c r="K239" s="465"/>
      <c r="L239" s="442"/>
      <c r="M239" s="439"/>
      <c r="N239" s="87" t="s">
        <v>314</v>
      </c>
      <c r="O239" s="87" t="s">
        <v>315</v>
      </c>
      <c r="P239" s="75">
        <v>0</v>
      </c>
      <c r="Q239" s="75">
        <v>2</v>
      </c>
      <c r="R239" s="75">
        <v>4</v>
      </c>
      <c r="S239" s="75"/>
      <c r="T239" s="75"/>
      <c r="U239" s="475"/>
    </row>
    <row r="240" spans="1:21" ht="50.1" customHeight="1" x14ac:dyDescent="0.25">
      <c r="A240" s="465"/>
      <c r="B240" s="465"/>
      <c r="C240" s="465"/>
      <c r="D240" s="456"/>
      <c r="E240" s="453"/>
      <c r="F240" s="453"/>
      <c r="G240" s="453"/>
      <c r="H240" s="453"/>
      <c r="I240" s="453"/>
      <c r="J240" s="425"/>
      <c r="K240" s="466"/>
      <c r="L240" s="442"/>
      <c r="M240" s="440"/>
      <c r="N240" s="100" t="s">
        <v>316</v>
      </c>
      <c r="O240" s="100" t="s">
        <v>317</v>
      </c>
      <c r="P240" s="11"/>
      <c r="Q240" s="11">
        <v>101</v>
      </c>
      <c r="R240" s="11">
        <v>251</v>
      </c>
      <c r="S240" s="11">
        <v>451</v>
      </c>
      <c r="T240" s="11">
        <v>651</v>
      </c>
      <c r="U240" s="476"/>
    </row>
    <row r="241" spans="1:21" ht="50.1" customHeight="1" x14ac:dyDescent="0.25">
      <c r="A241" s="465"/>
      <c r="B241" s="465"/>
      <c r="C241" s="465"/>
      <c r="D241" s="456"/>
      <c r="E241" s="453"/>
      <c r="F241" s="453"/>
      <c r="G241" s="453"/>
      <c r="H241" s="453"/>
      <c r="I241" s="453"/>
      <c r="J241" s="425"/>
      <c r="K241" s="425">
        <v>25</v>
      </c>
      <c r="L241" s="430">
        <v>46108917</v>
      </c>
      <c r="M241" s="431" t="s">
        <v>318</v>
      </c>
      <c r="N241" s="88" t="s">
        <v>279</v>
      </c>
      <c r="O241" s="473" t="s">
        <v>319</v>
      </c>
      <c r="P241" s="473"/>
      <c r="Q241" s="511">
        <v>1</v>
      </c>
      <c r="R241" s="511">
        <v>1</v>
      </c>
      <c r="S241" s="511">
        <v>1</v>
      </c>
      <c r="T241" s="511">
        <v>1</v>
      </c>
      <c r="U241" s="512">
        <v>409558442</v>
      </c>
    </row>
    <row r="242" spans="1:21" ht="95.45" customHeight="1" x14ac:dyDescent="0.25">
      <c r="A242" s="465"/>
      <c r="B242" s="465"/>
      <c r="C242" s="465"/>
      <c r="D242" s="456"/>
      <c r="E242" s="453"/>
      <c r="F242" s="453"/>
      <c r="G242" s="453"/>
      <c r="H242" s="453"/>
      <c r="I242" s="453"/>
      <c r="J242" s="425"/>
      <c r="K242" s="425"/>
      <c r="L242" s="430"/>
      <c r="M242" s="431"/>
      <c r="N242" s="88" t="s">
        <v>281</v>
      </c>
      <c r="O242" s="473"/>
      <c r="P242" s="473"/>
      <c r="Q242" s="511"/>
      <c r="R242" s="511"/>
      <c r="S242" s="511"/>
      <c r="T242" s="511"/>
      <c r="U242" s="512"/>
    </row>
    <row r="243" spans="1:21" ht="78.599999999999994" customHeight="1" x14ac:dyDescent="0.25">
      <c r="A243" s="465"/>
      <c r="B243" s="465"/>
      <c r="C243" s="465"/>
      <c r="D243" s="456"/>
      <c r="E243" s="453"/>
      <c r="F243" s="453"/>
      <c r="G243" s="453"/>
      <c r="H243" s="453"/>
      <c r="I243" s="453"/>
      <c r="J243" s="425"/>
      <c r="K243" s="425"/>
      <c r="L243" s="430"/>
      <c r="M243" s="431"/>
      <c r="N243" s="88" t="s">
        <v>320</v>
      </c>
      <c r="O243" s="473"/>
      <c r="P243" s="473"/>
      <c r="Q243" s="511"/>
      <c r="R243" s="511"/>
      <c r="S243" s="511"/>
      <c r="T243" s="511"/>
      <c r="U243" s="512"/>
    </row>
    <row r="244" spans="1:21" ht="69.599999999999994" customHeight="1" x14ac:dyDescent="0.25">
      <c r="A244" s="465"/>
      <c r="B244" s="465"/>
      <c r="C244" s="465"/>
      <c r="D244" s="457"/>
      <c r="E244" s="453"/>
      <c r="F244" s="453"/>
      <c r="G244" s="467"/>
      <c r="H244" s="467"/>
      <c r="I244" s="467"/>
      <c r="J244" s="464"/>
      <c r="K244" s="425"/>
      <c r="L244" s="441"/>
      <c r="M244" s="431"/>
      <c r="N244" s="46" t="s">
        <v>283</v>
      </c>
      <c r="O244" s="358" t="s">
        <v>321</v>
      </c>
      <c r="P244" s="370"/>
      <c r="Q244" s="15">
        <v>1</v>
      </c>
      <c r="R244" s="15">
        <v>1</v>
      </c>
      <c r="S244" s="15">
        <v>1</v>
      </c>
      <c r="T244" s="15">
        <v>1</v>
      </c>
      <c r="U244" s="512"/>
    </row>
    <row r="245" spans="1:21" ht="50.1" customHeight="1" x14ac:dyDescent="0.25">
      <c r="A245" s="465"/>
      <c r="B245" s="465"/>
      <c r="C245" s="465"/>
      <c r="D245" s="447" t="s">
        <v>1345</v>
      </c>
      <c r="E245" s="448" t="s">
        <v>890</v>
      </c>
      <c r="F245" s="448" t="s">
        <v>891</v>
      </c>
      <c r="G245" s="448" t="s">
        <v>892</v>
      </c>
      <c r="H245" s="448" t="s">
        <v>1357</v>
      </c>
      <c r="I245" s="448" t="s">
        <v>1357</v>
      </c>
      <c r="J245" s="464">
        <v>4</v>
      </c>
      <c r="K245" s="444">
        <v>26</v>
      </c>
      <c r="L245" s="441">
        <v>46109017</v>
      </c>
      <c r="M245" s="438" t="s">
        <v>1344</v>
      </c>
      <c r="N245" s="46" t="s">
        <v>1346</v>
      </c>
      <c r="O245" s="358"/>
      <c r="P245" s="370"/>
      <c r="Q245" s="346">
        <v>4</v>
      </c>
      <c r="R245" s="15"/>
      <c r="S245" s="15"/>
      <c r="T245" s="15"/>
      <c r="U245" s="436">
        <v>55050987</v>
      </c>
    </row>
    <row r="246" spans="1:21" ht="50.1" customHeight="1" x14ac:dyDescent="0.25">
      <c r="A246" s="465"/>
      <c r="B246" s="465"/>
      <c r="C246" s="465"/>
      <c r="D246" s="447"/>
      <c r="E246" s="448"/>
      <c r="F246" s="448"/>
      <c r="G246" s="448"/>
      <c r="H246" s="448"/>
      <c r="I246" s="448"/>
      <c r="J246" s="465"/>
      <c r="K246" s="445"/>
      <c r="L246" s="442"/>
      <c r="M246" s="439"/>
      <c r="N246" s="46" t="s">
        <v>1347</v>
      </c>
      <c r="O246" s="358"/>
      <c r="P246" s="370"/>
      <c r="Q246" s="346">
        <v>1</v>
      </c>
      <c r="R246" s="15"/>
      <c r="S246" s="15"/>
      <c r="T246" s="15"/>
      <c r="U246" s="437"/>
    </row>
    <row r="247" spans="1:21" ht="50.1" customHeight="1" x14ac:dyDescent="0.25">
      <c r="A247" s="465"/>
      <c r="B247" s="465"/>
      <c r="C247" s="465"/>
      <c r="D247" s="447"/>
      <c r="E247" s="448"/>
      <c r="F247" s="448"/>
      <c r="G247" s="448"/>
      <c r="H247" s="448"/>
      <c r="I247" s="448"/>
      <c r="J247" s="465"/>
      <c r="K247" s="445"/>
      <c r="L247" s="442"/>
      <c r="M247" s="439"/>
      <c r="N247" s="46" t="s">
        <v>1348</v>
      </c>
      <c r="O247" s="358"/>
      <c r="P247" s="370"/>
      <c r="Q247" s="346">
        <v>4</v>
      </c>
      <c r="R247" s="15"/>
      <c r="S247" s="15"/>
      <c r="T247" s="15"/>
      <c r="U247" s="437"/>
    </row>
    <row r="248" spans="1:21" ht="50.1" customHeight="1" x14ac:dyDescent="0.25">
      <c r="A248" s="465"/>
      <c r="B248" s="465"/>
      <c r="C248" s="465"/>
      <c r="D248" s="447"/>
      <c r="E248" s="448"/>
      <c r="F248" s="448"/>
      <c r="G248" s="448"/>
      <c r="H248" s="448"/>
      <c r="I248" s="448"/>
      <c r="J248" s="465"/>
      <c r="K248" s="445"/>
      <c r="L248" s="442"/>
      <c r="M248" s="439"/>
      <c r="N248" s="46" t="s">
        <v>1349</v>
      </c>
      <c r="O248" s="358"/>
      <c r="P248" s="370"/>
      <c r="Q248" s="346">
        <v>5</v>
      </c>
      <c r="R248" s="15"/>
      <c r="S248" s="15"/>
      <c r="T248" s="15"/>
      <c r="U248" s="437"/>
    </row>
    <row r="249" spans="1:21" ht="50.1" customHeight="1" x14ac:dyDescent="0.25">
      <c r="A249" s="465"/>
      <c r="B249" s="465"/>
      <c r="C249" s="465"/>
      <c r="D249" s="447"/>
      <c r="E249" s="448"/>
      <c r="F249" s="448"/>
      <c r="G249" s="448"/>
      <c r="H249" s="448"/>
      <c r="I249" s="448"/>
      <c r="J249" s="465"/>
      <c r="K249" s="445"/>
      <c r="L249" s="442"/>
      <c r="M249" s="439"/>
      <c r="N249" s="46" t="s">
        <v>1350</v>
      </c>
      <c r="O249" s="358"/>
      <c r="P249" s="370"/>
      <c r="Q249" s="346">
        <v>5</v>
      </c>
      <c r="R249" s="15"/>
      <c r="S249" s="15"/>
      <c r="T249" s="15"/>
      <c r="U249" s="437"/>
    </row>
    <row r="250" spans="1:21" ht="50.1" customHeight="1" x14ac:dyDescent="0.25">
      <c r="A250" s="465"/>
      <c r="B250" s="465"/>
      <c r="C250" s="465"/>
      <c r="D250" s="447"/>
      <c r="E250" s="448"/>
      <c r="F250" s="448"/>
      <c r="G250" s="448"/>
      <c r="H250" s="448"/>
      <c r="I250" s="448"/>
      <c r="J250" s="465"/>
      <c r="K250" s="445"/>
      <c r="L250" s="442"/>
      <c r="M250" s="439"/>
      <c r="N250" s="46" t="s">
        <v>1351</v>
      </c>
      <c r="O250" s="358"/>
      <c r="P250" s="370"/>
      <c r="Q250" s="346">
        <v>1</v>
      </c>
      <c r="R250" s="15"/>
      <c r="S250" s="15"/>
      <c r="T250" s="15"/>
      <c r="U250" s="437"/>
    </row>
    <row r="251" spans="1:21" ht="50.1" customHeight="1" x14ac:dyDescent="0.25">
      <c r="A251" s="465"/>
      <c r="B251" s="465"/>
      <c r="C251" s="465"/>
      <c r="D251" s="447"/>
      <c r="E251" s="448"/>
      <c r="F251" s="448"/>
      <c r="G251" s="448"/>
      <c r="H251" s="448"/>
      <c r="I251" s="448"/>
      <c r="J251" s="465"/>
      <c r="K251" s="445"/>
      <c r="L251" s="442"/>
      <c r="M251" s="439"/>
      <c r="N251" s="46" t="s">
        <v>1352</v>
      </c>
      <c r="O251" s="358"/>
      <c r="P251" s="370"/>
      <c r="Q251" s="346">
        <v>1</v>
      </c>
      <c r="R251" s="15"/>
      <c r="S251" s="15"/>
      <c r="T251" s="15"/>
      <c r="U251" s="437"/>
    </row>
    <row r="252" spans="1:21" ht="50.1" customHeight="1" x14ac:dyDescent="0.25">
      <c r="A252" s="465"/>
      <c r="B252" s="465"/>
      <c r="C252" s="465"/>
      <c r="D252" s="447"/>
      <c r="E252" s="448"/>
      <c r="F252" s="448"/>
      <c r="G252" s="448"/>
      <c r="H252" s="448"/>
      <c r="I252" s="448"/>
      <c r="J252" s="465"/>
      <c r="K252" s="445"/>
      <c r="L252" s="442"/>
      <c r="M252" s="439"/>
      <c r="N252" s="46" t="s">
        <v>1353</v>
      </c>
      <c r="O252" s="358"/>
      <c r="P252" s="370"/>
      <c r="Q252" s="346">
        <v>1</v>
      </c>
      <c r="R252" s="15"/>
      <c r="S252" s="15"/>
      <c r="T252" s="15"/>
      <c r="U252" s="437"/>
    </row>
    <row r="253" spans="1:21" ht="50.1" customHeight="1" x14ac:dyDescent="0.25">
      <c r="A253" s="465"/>
      <c r="B253" s="465"/>
      <c r="C253" s="465"/>
      <c r="D253" s="447"/>
      <c r="E253" s="448"/>
      <c r="F253" s="448"/>
      <c r="G253" s="448"/>
      <c r="H253" s="448"/>
      <c r="I253" s="448"/>
      <c r="J253" s="465"/>
      <c r="K253" s="445"/>
      <c r="L253" s="442"/>
      <c r="M253" s="439"/>
      <c r="N253" s="46" t="s">
        <v>1354</v>
      </c>
      <c r="O253" s="358"/>
      <c r="P253" s="370"/>
      <c r="Q253" s="346">
        <v>4</v>
      </c>
      <c r="R253" s="15"/>
      <c r="S253" s="15"/>
      <c r="T253" s="15"/>
      <c r="U253" s="437"/>
    </row>
    <row r="254" spans="1:21" ht="50.1" customHeight="1" x14ac:dyDescent="0.25">
      <c r="A254" s="465"/>
      <c r="B254" s="465"/>
      <c r="C254" s="465"/>
      <c r="D254" s="447"/>
      <c r="E254" s="448"/>
      <c r="F254" s="448"/>
      <c r="G254" s="448"/>
      <c r="H254" s="448"/>
      <c r="I254" s="448"/>
      <c r="J254" s="465"/>
      <c r="K254" s="445"/>
      <c r="L254" s="442"/>
      <c r="M254" s="439"/>
      <c r="N254" s="46" t="s">
        <v>1355</v>
      </c>
      <c r="O254" s="358"/>
      <c r="P254" s="370"/>
      <c r="Q254" s="346">
        <v>380</v>
      </c>
      <c r="R254" s="378">
        <v>380</v>
      </c>
      <c r="S254" s="378">
        <v>380</v>
      </c>
      <c r="T254" s="378">
        <v>380</v>
      </c>
      <c r="U254" s="437"/>
    </row>
    <row r="255" spans="1:21" ht="50.1" customHeight="1" x14ac:dyDescent="0.25">
      <c r="A255" s="465"/>
      <c r="B255" s="465"/>
      <c r="C255" s="465"/>
      <c r="D255" s="447"/>
      <c r="E255" s="448"/>
      <c r="F255" s="448"/>
      <c r="G255" s="448"/>
      <c r="H255" s="448"/>
      <c r="I255" s="448"/>
      <c r="J255" s="465"/>
      <c r="K255" s="446"/>
      <c r="L255" s="443"/>
      <c r="M255" s="440"/>
      <c r="N255" s="46" t="s">
        <v>1356</v>
      </c>
      <c r="O255" s="358"/>
      <c r="P255" s="370"/>
      <c r="Q255" s="346">
        <v>1</v>
      </c>
      <c r="R255" s="15"/>
      <c r="S255" s="15"/>
      <c r="T255" s="15"/>
      <c r="U255" s="437"/>
    </row>
    <row r="256" spans="1:21" ht="50.1" customHeight="1" x14ac:dyDescent="0.25">
      <c r="A256" s="465"/>
      <c r="B256" s="465"/>
      <c r="C256" s="465"/>
      <c r="E256" s="467"/>
      <c r="F256" s="467"/>
      <c r="G256" s="467"/>
      <c r="H256" s="467"/>
      <c r="I256" s="467"/>
      <c r="J256" s="465"/>
      <c r="K256" s="434">
        <v>27</v>
      </c>
      <c r="L256" s="433">
        <v>46109217</v>
      </c>
      <c r="M256" s="431" t="s">
        <v>1360</v>
      </c>
      <c r="N256" s="425" t="s">
        <v>1361</v>
      </c>
      <c r="O256" s="364" t="s">
        <v>1362</v>
      </c>
      <c r="P256" s="364"/>
      <c r="Q256" s="364">
        <v>4</v>
      </c>
      <c r="R256" s="364"/>
      <c r="S256" s="364"/>
      <c r="T256" s="364"/>
      <c r="U256" s="432">
        <v>37000000</v>
      </c>
    </row>
    <row r="257" spans="1:21" ht="51.75" customHeight="1" x14ac:dyDescent="0.25">
      <c r="A257" s="465"/>
      <c r="B257" s="465"/>
      <c r="C257" s="465"/>
      <c r="D257" s="406"/>
      <c r="E257" s="498"/>
      <c r="F257" s="498"/>
      <c r="G257" s="498"/>
      <c r="H257" s="498"/>
      <c r="I257" s="498"/>
      <c r="J257" s="465"/>
      <c r="K257" s="435"/>
      <c r="L257" s="433"/>
      <c r="M257" s="431"/>
      <c r="N257" s="425"/>
      <c r="O257" s="363" t="s">
        <v>1363</v>
      </c>
      <c r="P257" s="38"/>
      <c r="Q257" s="379">
        <v>2</v>
      </c>
      <c r="R257" s="38"/>
      <c r="S257" s="38"/>
      <c r="T257" s="38"/>
      <c r="U257" s="428"/>
    </row>
    <row r="258" spans="1:21" x14ac:dyDescent="0.25">
      <c r="A258" s="465"/>
      <c r="B258" s="465"/>
      <c r="C258" s="465"/>
      <c r="D258" s="406"/>
      <c r="E258" s="498"/>
      <c r="F258" s="498"/>
      <c r="G258" s="498"/>
      <c r="H258" s="498"/>
      <c r="I258" s="498"/>
      <c r="J258" s="465"/>
      <c r="K258" s="435"/>
      <c r="L258" s="433"/>
      <c r="M258" s="431"/>
      <c r="N258" s="425"/>
      <c r="O258" s="363" t="s">
        <v>1364</v>
      </c>
      <c r="P258" s="38"/>
      <c r="Q258" s="379">
        <v>2</v>
      </c>
      <c r="R258" s="38"/>
      <c r="S258" s="38"/>
      <c r="T258" s="38"/>
      <c r="U258" s="428"/>
    </row>
    <row r="259" spans="1:21" x14ac:dyDescent="0.25">
      <c r="A259" s="465"/>
      <c r="B259" s="465"/>
      <c r="C259" s="465"/>
      <c r="D259" s="406"/>
      <c r="E259" s="498"/>
      <c r="F259" s="498"/>
      <c r="G259" s="498"/>
      <c r="H259" s="498"/>
      <c r="I259" s="498"/>
      <c r="J259" s="465"/>
      <c r="K259" s="435"/>
      <c r="L259" s="433"/>
      <c r="M259" s="431"/>
      <c r="N259" s="425"/>
      <c r="O259" s="363" t="s">
        <v>1365</v>
      </c>
      <c r="P259" s="38"/>
      <c r="Q259" s="379">
        <v>2</v>
      </c>
      <c r="R259" s="38"/>
      <c r="S259" s="38"/>
      <c r="T259" s="38"/>
      <c r="U259" s="428"/>
    </row>
    <row r="260" spans="1:21" ht="41.45" customHeight="1" x14ac:dyDescent="0.25">
      <c r="A260" s="465"/>
      <c r="B260" s="465"/>
      <c r="C260" s="465"/>
      <c r="D260" s="406"/>
      <c r="E260" s="498"/>
      <c r="F260" s="498"/>
      <c r="G260" s="498"/>
      <c r="H260" s="498"/>
      <c r="I260" s="498"/>
      <c r="J260" s="465"/>
      <c r="K260" s="435"/>
      <c r="L260" s="433"/>
      <c r="M260" s="431"/>
      <c r="N260" s="425" t="s">
        <v>1366</v>
      </c>
      <c r="O260" s="363" t="s">
        <v>1367</v>
      </c>
      <c r="P260" s="38"/>
      <c r="Q260" s="379">
        <v>4</v>
      </c>
      <c r="R260" s="38"/>
      <c r="S260" s="38"/>
      <c r="T260" s="38"/>
      <c r="U260" s="428"/>
    </row>
    <row r="261" spans="1:21" x14ac:dyDescent="0.25">
      <c r="A261" s="465"/>
      <c r="B261" s="465"/>
      <c r="C261" s="465"/>
      <c r="D261" s="406"/>
      <c r="E261" s="498"/>
      <c r="F261" s="498"/>
      <c r="G261" s="498"/>
      <c r="H261" s="498"/>
      <c r="I261" s="498"/>
      <c r="J261" s="465"/>
      <c r="K261" s="435"/>
      <c r="L261" s="433"/>
      <c r="M261" s="431"/>
      <c r="N261" s="425"/>
      <c r="O261" s="363" t="s">
        <v>1368</v>
      </c>
      <c r="P261" s="38"/>
      <c r="Q261" s="379">
        <v>1</v>
      </c>
      <c r="R261" s="38"/>
      <c r="S261" s="38"/>
      <c r="T261" s="38"/>
      <c r="U261" s="428"/>
    </row>
    <row r="262" spans="1:21" x14ac:dyDescent="0.25">
      <c r="A262" s="465"/>
      <c r="B262" s="465"/>
      <c r="C262" s="465"/>
      <c r="D262" s="407"/>
      <c r="E262" s="499"/>
      <c r="F262" s="499"/>
      <c r="G262" s="499"/>
      <c r="H262" s="499"/>
      <c r="I262" s="499"/>
      <c r="J262" s="465"/>
      <c r="K262" s="435"/>
      <c r="L262" s="433"/>
      <c r="M262" s="431"/>
      <c r="N262" s="425"/>
      <c r="O262" s="363" t="s">
        <v>1369</v>
      </c>
      <c r="P262" s="38"/>
      <c r="Q262" s="379">
        <v>4</v>
      </c>
      <c r="R262" s="38"/>
      <c r="S262" s="38"/>
      <c r="T262" s="38"/>
      <c r="U262" s="428"/>
    </row>
    <row r="263" spans="1:21" ht="88.15" customHeight="1" x14ac:dyDescent="0.25">
      <c r="A263" s="465"/>
      <c r="B263" s="465"/>
      <c r="C263" s="465"/>
      <c r="D263" s="405" t="s">
        <v>1422</v>
      </c>
      <c r="E263" s="393" t="s">
        <v>1424</v>
      </c>
      <c r="F263" s="393" t="s">
        <v>1425</v>
      </c>
      <c r="G263" s="393" t="s">
        <v>1426</v>
      </c>
      <c r="H263" s="393" t="s">
        <v>1427</v>
      </c>
      <c r="I263" s="393" t="s">
        <v>1427</v>
      </c>
      <c r="J263" s="465"/>
      <c r="K263" s="522">
        <v>28</v>
      </c>
      <c r="L263" s="441">
        <v>46109317</v>
      </c>
      <c r="M263" s="438" t="s">
        <v>1370</v>
      </c>
      <c r="N263" s="422" t="s">
        <v>1371</v>
      </c>
      <c r="O263" s="422" t="s">
        <v>1372</v>
      </c>
      <c r="P263" s="422" t="s">
        <v>3</v>
      </c>
      <c r="Q263" s="518">
        <v>15</v>
      </c>
      <c r="R263" s="520"/>
      <c r="S263" s="520"/>
      <c r="T263" s="520"/>
      <c r="U263" s="380">
        <v>48500000</v>
      </c>
    </row>
    <row r="264" spans="1:21" ht="88.15" customHeight="1" x14ac:dyDescent="0.25">
      <c r="A264" s="466"/>
      <c r="B264" s="466"/>
      <c r="C264" s="466"/>
      <c r="D264" s="405" t="s">
        <v>1423</v>
      </c>
      <c r="E264" s="408">
        <v>0.35</v>
      </c>
      <c r="F264" s="393">
        <v>0.45</v>
      </c>
      <c r="G264" s="393">
        <v>0.5</v>
      </c>
      <c r="H264" s="393">
        <v>0.6</v>
      </c>
      <c r="I264" s="393">
        <v>0.7</v>
      </c>
      <c r="J264" s="466"/>
      <c r="K264" s="523"/>
      <c r="L264" s="443"/>
      <c r="M264" s="440"/>
      <c r="N264" s="500"/>
      <c r="O264" s="500"/>
      <c r="P264" s="500"/>
      <c r="Q264" s="519"/>
      <c r="R264" s="521"/>
      <c r="S264" s="521"/>
      <c r="T264" s="521"/>
      <c r="U264" s="380"/>
    </row>
    <row r="265" spans="1:21" ht="82.9" customHeight="1" x14ac:dyDescent="0.25">
      <c r="A265" s="423"/>
      <c r="B265" s="422" t="s">
        <v>1377</v>
      </c>
      <c r="C265" s="422" t="s">
        <v>1376</v>
      </c>
      <c r="D265" s="424" t="s">
        <v>1378</v>
      </c>
      <c r="E265" s="424" t="s">
        <v>3</v>
      </c>
      <c r="F265" s="427">
        <v>0.03</v>
      </c>
      <c r="G265" s="427">
        <v>0.03</v>
      </c>
      <c r="H265" s="427">
        <v>0.03</v>
      </c>
      <c r="I265" s="427">
        <v>0.03</v>
      </c>
      <c r="J265" s="428">
        <v>1</v>
      </c>
      <c r="K265" s="429">
        <v>31</v>
      </c>
      <c r="L265" s="430">
        <v>53110817</v>
      </c>
      <c r="M265" s="431" t="s">
        <v>1375</v>
      </c>
      <c r="N265" s="424" t="s">
        <v>1379</v>
      </c>
      <c r="O265" s="362" t="s">
        <v>1380</v>
      </c>
      <c r="P265" s="381">
        <v>2</v>
      </c>
      <c r="Q265" s="379">
        <v>3</v>
      </c>
      <c r="R265" s="364">
        <v>4</v>
      </c>
      <c r="S265" s="364">
        <v>6</v>
      </c>
      <c r="T265" s="364">
        <v>10</v>
      </c>
      <c r="U265" s="426">
        <v>782324622</v>
      </c>
    </row>
    <row r="266" spans="1:21" ht="25.5" x14ac:dyDescent="0.25">
      <c r="A266" s="423"/>
      <c r="B266" s="423"/>
      <c r="C266" s="423"/>
      <c r="D266" s="424"/>
      <c r="E266" s="424"/>
      <c r="F266" s="427"/>
      <c r="G266" s="427"/>
      <c r="H266" s="427"/>
      <c r="I266" s="427"/>
      <c r="J266" s="428"/>
      <c r="K266" s="429"/>
      <c r="L266" s="430"/>
      <c r="M266" s="431"/>
      <c r="N266" s="424"/>
      <c r="O266" s="362" t="s">
        <v>123</v>
      </c>
      <c r="P266" s="382">
        <v>1</v>
      </c>
      <c r="Q266" s="382">
        <v>0.1</v>
      </c>
      <c r="R266" s="382">
        <v>0.2</v>
      </c>
      <c r="S266" s="382">
        <v>0.25</v>
      </c>
      <c r="T266" s="382">
        <v>0.25</v>
      </c>
      <c r="U266" s="424"/>
    </row>
    <row r="267" spans="1:21" ht="41.45" customHeight="1" x14ac:dyDescent="0.25">
      <c r="A267" s="423"/>
      <c r="B267" s="423"/>
      <c r="C267" s="423"/>
      <c r="D267" s="424"/>
      <c r="E267" s="424"/>
      <c r="F267" s="427"/>
      <c r="G267" s="427"/>
      <c r="H267" s="427"/>
      <c r="I267" s="427"/>
      <c r="J267" s="428"/>
      <c r="K267" s="429"/>
      <c r="L267" s="430"/>
      <c r="M267" s="431"/>
      <c r="N267" s="425" t="s">
        <v>1381</v>
      </c>
      <c r="O267" s="362" t="s">
        <v>1382</v>
      </c>
      <c r="P267" s="362">
        <v>2</v>
      </c>
      <c r="Q267" s="379">
        <v>3</v>
      </c>
      <c r="R267" s="363">
        <v>5</v>
      </c>
      <c r="S267" s="363">
        <v>5</v>
      </c>
      <c r="T267" s="363">
        <v>6</v>
      </c>
      <c r="U267" s="424"/>
    </row>
    <row r="268" spans="1:21" ht="38.25" x14ac:dyDescent="0.25">
      <c r="A268" s="423"/>
      <c r="B268" s="423"/>
      <c r="C268" s="423"/>
      <c r="D268" s="424"/>
      <c r="E268" s="424"/>
      <c r="F268" s="427"/>
      <c r="G268" s="427"/>
      <c r="H268" s="427"/>
      <c r="I268" s="427"/>
      <c r="J268" s="428"/>
      <c r="K268" s="429"/>
      <c r="L268" s="430"/>
      <c r="M268" s="431"/>
      <c r="N268" s="425"/>
      <c r="O268" s="362" t="s">
        <v>1383</v>
      </c>
      <c r="P268" s="381">
        <v>2</v>
      </c>
      <c r="Q268" s="379">
        <v>4</v>
      </c>
      <c r="R268" s="364">
        <v>6</v>
      </c>
      <c r="S268" s="364">
        <v>6</v>
      </c>
      <c r="T268" s="364">
        <v>10</v>
      </c>
      <c r="U268" s="424"/>
    </row>
    <row r="269" spans="1:21" ht="25.5" x14ac:dyDescent="0.25">
      <c r="A269" s="423"/>
      <c r="B269" s="423"/>
      <c r="C269" s="423"/>
      <c r="D269" s="424"/>
      <c r="E269" s="424"/>
      <c r="F269" s="427"/>
      <c r="G269" s="427"/>
      <c r="H269" s="427"/>
      <c r="I269" s="427"/>
      <c r="J269" s="428"/>
      <c r="K269" s="429"/>
      <c r="L269" s="430"/>
      <c r="M269" s="431"/>
      <c r="N269" s="425"/>
      <c r="O269" s="362" t="s">
        <v>1384</v>
      </c>
      <c r="P269" s="381">
        <v>0</v>
      </c>
      <c r="Q269" s="379">
        <v>2</v>
      </c>
      <c r="R269" s="364">
        <v>2</v>
      </c>
      <c r="S269" s="364">
        <v>4</v>
      </c>
      <c r="T269" s="364">
        <v>6</v>
      </c>
      <c r="U269" s="424"/>
    </row>
    <row r="270" spans="1:21" ht="25.5" x14ac:dyDescent="0.25">
      <c r="A270" s="423"/>
      <c r="B270" s="423"/>
      <c r="C270" s="423"/>
      <c r="D270" s="424"/>
      <c r="E270" s="424"/>
      <c r="F270" s="427"/>
      <c r="G270" s="427"/>
      <c r="H270" s="427"/>
      <c r="I270" s="427"/>
      <c r="J270" s="428"/>
      <c r="K270" s="429"/>
      <c r="L270" s="430"/>
      <c r="M270" s="431"/>
      <c r="N270" s="425"/>
      <c r="O270" s="362" t="s">
        <v>1385</v>
      </c>
      <c r="P270" s="381">
        <v>0</v>
      </c>
      <c r="Q270" s="382">
        <v>0.1</v>
      </c>
      <c r="R270" s="382">
        <v>0.2</v>
      </c>
      <c r="S270" s="382">
        <v>0.3</v>
      </c>
      <c r="T270" s="382">
        <v>0.3</v>
      </c>
      <c r="U270" s="424"/>
    </row>
    <row r="271" spans="1:21" ht="63.75" x14ac:dyDescent="0.25">
      <c r="A271" s="423"/>
      <c r="B271" s="423"/>
      <c r="C271" s="423"/>
      <c r="D271" s="424"/>
      <c r="E271" s="424"/>
      <c r="F271" s="427"/>
      <c r="G271" s="427"/>
      <c r="H271" s="427"/>
      <c r="I271" s="427"/>
      <c r="J271" s="428"/>
      <c r="K271" s="429"/>
      <c r="L271" s="430"/>
      <c r="M271" s="431"/>
      <c r="N271" s="425" t="s">
        <v>1386</v>
      </c>
      <c r="O271" s="362" t="s">
        <v>1387</v>
      </c>
      <c r="P271" s="381">
        <v>1</v>
      </c>
      <c r="Q271" s="382">
        <v>0.1</v>
      </c>
      <c r="R271" s="382">
        <v>0.2</v>
      </c>
      <c r="S271" s="382">
        <v>0.2</v>
      </c>
      <c r="T271" s="382">
        <v>0.2</v>
      </c>
      <c r="U271" s="424"/>
    </row>
    <row r="272" spans="1:21" ht="38.25" x14ac:dyDescent="0.25">
      <c r="A272" s="423"/>
      <c r="B272" s="423"/>
      <c r="C272" s="423"/>
      <c r="D272" s="424"/>
      <c r="E272" s="424"/>
      <c r="F272" s="427"/>
      <c r="G272" s="427"/>
      <c r="H272" s="427"/>
      <c r="I272" s="427"/>
      <c r="J272" s="428"/>
      <c r="K272" s="429"/>
      <c r="L272" s="430"/>
      <c r="M272" s="431"/>
      <c r="N272" s="425"/>
      <c r="O272" s="362" t="s">
        <v>126</v>
      </c>
      <c r="P272" s="362">
        <v>0</v>
      </c>
      <c r="Q272" s="379">
        <v>20</v>
      </c>
      <c r="R272" s="363">
        <v>30</v>
      </c>
      <c r="S272" s="363">
        <v>50</v>
      </c>
      <c r="T272" s="363">
        <v>50</v>
      </c>
      <c r="U272" s="424"/>
    </row>
    <row r="273" spans="1:21" ht="25.5" x14ac:dyDescent="0.25">
      <c r="A273" s="423"/>
      <c r="B273" s="423"/>
      <c r="C273" s="423"/>
      <c r="D273" s="424"/>
      <c r="E273" s="424"/>
      <c r="F273" s="427"/>
      <c r="G273" s="427"/>
      <c r="H273" s="427"/>
      <c r="I273" s="427"/>
      <c r="J273" s="428"/>
      <c r="K273" s="429"/>
      <c r="L273" s="430"/>
      <c r="M273" s="431"/>
      <c r="N273" s="425"/>
      <c r="O273" s="362" t="s">
        <v>1388</v>
      </c>
      <c r="P273" s="362">
        <v>0</v>
      </c>
      <c r="Q273" s="379">
        <v>2</v>
      </c>
      <c r="R273" s="363">
        <v>5</v>
      </c>
      <c r="S273" s="363">
        <v>7</v>
      </c>
      <c r="T273" s="363">
        <v>7</v>
      </c>
      <c r="U273" s="424"/>
    </row>
    <row r="274" spans="1:21" ht="15.75" x14ac:dyDescent="0.25">
      <c r="A274" s="509" t="s">
        <v>1046</v>
      </c>
      <c r="B274" s="510"/>
      <c r="C274" s="510"/>
      <c r="D274" s="510"/>
      <c r="E274" s="510"/>
      <c r="F274" s="510"/>
      <c r="G274" s="510"/>
      <c r="H274" s="510"/>
      <c r="I274" s="510"/>
      <c r="J274" s="510"/>
      <c r="K274" s="510"/>
      <c r="L274" s="510"/>
      <c r="M274" s="3"/>
    </row>
    <row r="275" spans="1:21" ht="54" customHeight="1" thickBot="1" x14ac:dyDescent="0.3">
      <c r="N275" s="22" t="s">
        <v>895</v>
      </c>
      <c r="O275" s="313">
        <f>COUNTA(O8:O273)</f>
        <v>252</v>
      </c>
      <c r="U275" s="371">
        <f>U8+U23+U26+U30+U33+U39+U41+U193+U210+U217+U223+U227+U228+U231+U234+U241</f>
        <v>12741076841</v>
      </c>
    </row>
  </sheetData>
  <autoFilter ref="A2:U273"/>
  <mergeCells count="323">
    <mergeCell ref="P263:P264"/>
    <mergeCell ref="Q263:Q264"/>
    <mergeCell ref="R263:R264"/>
    <mergeCell ref="S263:S264"/>
    <mergeCell ref="T263:T264"/>
    <mergeCell ref="A223:A264"/>
    <mergeCell ref="B223:B264"/>
    <mergeCell ref="C223:C264"/>
    <mergeCell ref="M263:M264"/>
    <mergeCell ref="L263:L264"/>
    <mergeCell ref="K263:K264"/>
    <mergeCell ref="J245:J264"/>
    <mergeCell ref="N263:N264"/>
    <mergeCell ref="O263:O264"/>
    <mergeCell ref="E256:E262"/>
    <mergeCell ref="F256:F262"/>
    <mergeCell ref="G256:G262"/>
    <mergeCell ref="H256:H262"/>
    <mergeCell ref="I256:I262"/>
    <mergeCell ref="N256:N259"/>
    <mergeCell ref="N260:N262"/>
    <mergeCell ref="B33:B192"/>
    <mergeCell ref="C33:C192"/>
    <mergeCell ref="D57:D192"/>
    <mergeCell ref="N186:N187"/>
    <mergeCell ref="M186:M192"/>
    <mergeCell ref="L186:L192"/>
    <mergeCell ref="K186:K192"/>
    <mergeCell ref="I186:I192"/>
    <mergeCell ref="H186:H192"/>
    <mergeCell ref="G186:G192"/>
    <mergeCell ref="F186:F192"/>
    <mergeCell ref="E186:E192"/>
    <mergeCell ref="N188:N191"/>
    <mergeCell ref="M183:M185"/>
    <mergeCell ref="L183:L185"/>
    <mergeCell ref="K183:K185"/>
    <mergeCell ref="I183:I185"/>
    <mergeCell ref="H183:H185"/>
    <mergeCell ref="G183:G185"/>
    <mergeCell ref="F183:F185"/>
    <mergeCell ref="E183:E185"/>
    <mergeCell ref="N149:N156"/>
    <mergeCell ref="M149:M182"/>
    <mergeCell ref="L149:L182"/>
    <mergeCell ref="U186:U192"/>
    <mergeCell ref="U183:U185"/>
    <mergeCell ref="J33:J192"/>
    <mergeCell ref="G149:G182"/>
    <mergeCell ref="F149:F182"/>
    <mergeCell ref="E149:E182"/>
    <mergeCell ref="N157:N163"/>
    <mergeCell ref="N164:N179"/>
    <mergeCell ref="N180:N182"/>
    <mergeCell ref="U149:U182"/>
    <mergeCell ref="N101:N102"/>
    <mergeCell ref="N103:N104"/>
    <mergeCell ref="N105:N108"/>
    <mergeCell ref="M101:M110"/>
    <mergeCell ref="U101:U110"/>
    <mergeCell ref="N111:N116"/>
    <mergeCell ref="M111:M148"/>
    <mergeCell ref="L111:L148"/>
    <mergeCell ref="K111:K148"/>
    <mergeCell ref="I111:I148"/>
    <mergeCell ref="H111:H148"/>
    <mergeCell ref="F65:F91"/>
    <mergeCell ref="F101:F110"/>
    <mergeCell ref="E101:E110"/>
    <mergeCell ref="F111:F148"/>
    <mergeCell ref="E111:E148"/>
    <mergeCell ref="L97:L100"/>
    <mergeCell ref="K97:K100"/>
    <mergeCell ref="K149:K182"/>
    <mergeCell ref="I149:I182"/>
    <mergeCell ref="H149:H182"/>
    <mergeCell ref="N97:N100"/>
    <mergeCell ref="U97:U100"/>
    <mergeCell ref="I97:I100"/>
    <mergeCell ref="H97:H100"/>
    <mergeCell ref="G97:G100"/>
    <mergeCell ref="F97:F100"/>
    <mergeCell ref="E97:E100"/>
    <mergeCell ref="M97:M100"/>
    <mergeCell ref="N117:N127"/>
    <mergeCell ref="G111:G148"/>
    <mergeCell ref="L101:L110"/>
    <mergeCell ref="K101:K110"/>
    <mergeCell ref="I101:I110"/>
    <mergeCell ref="H101:H110"/>
    <mergeCell ref="G101:G110"/>
    <mergeCell ref="L92:L96"/>
    <mergeCell ref="M92:M96"/>
    <mergeCell ref="U92:U96"/>
    <mergeCell ref="N65:N68"/>
    <mergeCell ref="N69:N74"/>
    <mergeCell ref="N75:N76"/>
    <mergeCell ref="N77:N91"/>
    <mergeCell ref="K65:K91"/>
    <mergeCell ref="L65:L91"/>
    <mergeCell ref="M65:M91"/>
    <mergeCell ref="A1:U1"/>
    <mergeCell ref="A274:L274"/>
    <mergeCell ref="R241:R243"/>
    <mergeCell ref="S241:S243"/>
    <mergeCell ref="T241:T243"/>
    <mergeCell ref="U241:U244"/>
    <mergeCell ref="L241:L244"/>
    <mergeCell ref="M241:M244"/>
    <mergeCell ref="O241:O243"/>
    <mergeCell ref="P241:P243"/>
    <mergeCell ref="Q241:Q243"/>
    <mergeCell ref="N231:N233"/>
    <mergeCell ref="U231:U233"/>
    <mergeCell ref="L234:L240"/>
    <mergeCell ref="M234:M240"/>
    <mergeCell ref="U234:U240"/>
    <mergeCell ref="L223:L226"/>
    <mergeCell ref="M223:M226"/>
    <mergeCell ref="U223:U226"/>
    <mergeCell ref="L228:L230"/>
    <mergeCell ref="M228:M230"/>
    <mergeCell ref="K241:K244"/>
    <mergeCell ref="N128:N147"/>
    <mergeCell ref="U111:U148"/>
    <mergeCell ref="U228:U230"/>
    <mergeCell ref="N210:N211"/>
    <mergeCell ref="U210:U216"/>
    <mergeCell ref="N213:N215"/>
    <mergeCell ref="K217:K222"/>
    <mergeCell ref="L217:L222"/>
    <mergeCell ref="M217:M222"/>
    <mergeCell ref="N217:N221"/>
    <mergeCell ref="U217:U222"/>
    <mergeCell ref="K228:K230"/>
    <mergeCell ref="N193:N194"/>
    <mergeCell ref="U193:U209"/>
    <mergeCell ref="N195:N200"/>
    <mergeCell ref="N201:N209"/>
    <mergeCell ref="M210:M216"/>
    <mergeCell ref="N52:N54"/>
    <mergeCell ref="N55:N56"/>
    <mergeCell ref="E43:E50"/>
    <mergeCell ref="F43:F50"/>
    <mergeCell ref="G43:G50"/>
    <mergeCell ref="H43:H50"/>
    <mergeCell ref="J193:J222"/>
    <mergeCell ref="K193:K209"/>
    <mergeCell ref="L193:L209"/>
    <mergeCell ref="K210:K216"/>
    <mergeCell ref="U57:U64"/>
    <mergeCell ref="M57:M64"/>
    <mergeCell ref="L57:L64"/>
    <mergeCell ref="K57:K64"/>
    <mergeCell ref="I57:I64"/>
    <mergeCell ref="H57:H64"/>
    <mergeCell ref="U65:U91"/>
    <mergeCell ref="E92:E96"/>
    <mergeCell ref="K92:K96"/>
    <mergeCell ref="C193:C222"/>
    <mergeCell ref="D193:D209"/>
    <mergeCell ref="E193:E209"/>
    <mergeCell ref="F193:F209"/>
    <mergeCell ref="D210:D222"/>
    <mergeCell ref="E210:E222"/>
    <mergeCell ref="F210:F222"/>
    <mergeCell ref="I43:I50"/>
    <mergeCell ref="H193:H209"/>
    <mergeCell ref="I193:I209"/>
    <mergeCell ref="H210:H222"/>
    <mergeCell ref="I210:I222"/>
    <mergeCell ref="G57:G64"/>
    <mergeCell ref="F57:F64"/>
    <mergeCell ref="E57:E64"/>
    <mergeCell ref="E65:E91"/>
    <mergeCell ref="D43:D56"/>
    <mergeCell ref="F92:F96"/>
    <mergeCell ref="G92:G96"/>
    <mergeCell ref="H92:H96"/>
    <mergeCell ref="I92:I96"/>
    <mergeCell ref="I65:I91"/>
    <mergeCell ref="H65:H91"/>
    <mergeCell ref="G65:G91"/>
    <mergeCell ref="U39:U40"/>
    <mergeCell ref="K41:K56"/>
    <mergeCell ref="L41:L56"/>
    <mergeCell ref="M41:M56"/>
    <mergeCell ref="N41:N43"/>
    <mergeCell ref="U41:U56"/>
    <mergeCell ref="U30:U32"/>
    <mergeCell ref="D33:D42"/>
    <mergeCell ref="E33:E42"/>
    <mergeCell ref="F33:F42"/>
    <mergeCell ref="G33:G42"/>
    <mergeCell ref="H33:H42"/>
    <mergeCell ref="I33:I42"/>
    <mergeCell ref="K33:K38"/>
    <mergeCell ref="L33:L38"/>
    <mergeCell ref="M33:M38"/>
    <mergeCell ref="U33:U38"/>
    <mergeCell ref="K39:K40"/>
    <mergeCell ref="L39:L40"/>
    <mergeCell ref="N44:N45"/>
    <mergeCell ref="N46:N48"/>
    <mergeCell ref="U23:U25"/>
    <mergeCell ref="D26:D32"/>
    <mergeCell ref="E26:E32"/>
    <mergeCell ref="F26:F32"/>
    <mergeCell ref="G26:G32"/>
    <mergeCell ref="H26:H32"/>
    <mergeCell ref="I26:I32"/>
    <mergeCell ref="K26:K29"/>
    <mergeCell ref="L26:L29"/>
    <mergeCell ref="M26:M29"/>
    <mergeCell ref="U26:U29"/>
    <mergeCell ref="N27:N29"/>
    <mergeCell ref="K30:K32"/>
    <mergeCell ref="L30:L32"/>
    <mergeCell ref="M30:M32"/>
    <mergeCell ref="N30:N31"/>
    <mergeCell ref="N14:N15"/>
    <mergeCell ref="N18:N22"/>
    <mergeCell ref="A23:A222"/>
    <mergeCell ref="B23:B32"/>
    <mergeCell ref="C23:C32"/>
    <mergeCell ref="D23:D25"/>
    <mergeCell ref="E23:E25"/>
    <mergeCell ref="F23:F25"/>
    <mergeCell ref="G23:G25"/>
    <mergeCell ref="H23:H25"/>
    <mergeCell ref="I23:I25"/>
    <mergeCell ref="J23:J32"/>
    <mergeCell ref="K23:K25"/>
    <mergeCell ref="L23:L25"/>
    <mergeCell ref="M23:M25"/>
    <mergeCell ref="N23:N25"/>
    <mergeCell ref="M39:M40"/>
    <mergeCell ref="N49:N51"/>
    <mergeCell ref="E51:E56"/>
    <mergeCell ref="F51:F56"/>
    <mergeCell ref="G51:G56"/>
    <mergeCell ref="H51:H56"/>
    <mergeCell ref="I51:I56"/>
    <mergeCell ref="B193:B222"/>
    <mergeCell ref="U6:U7"/>
    <mergeCell ref="A8:A22"/>
    <mergeCell ref="B8:B22"/>
    <mergeCell ref="C8:C22"/>
    <mergeCell ref="D8:D22"/>
    <mergeCell ref="E8:E22"/>
    <mergeCell ref="F8:F22"/>
    <mergeCell ref="G8:G22"/>
    <mergeCell ref="H8:H22"/>
    <mergeCell ref="I8:I22"/>
    <mergeCell ref="J8:J22"/>
    <mergeCell ref="K8:K22"/>
    <mergeCell ref="L8:L22"/>
    <mergeCell ref="M8:M22"/>
    <mergeCell ref="N8:N13"/>
    <mergeCell ref="U8:U22"/>
    <mergeCell ref="K6:K7"/>
    <mergeCell ref="L6:L7"/>
    <mergeCell ref="M6:M7"/>
    <mergeCell ref="N6:N7"/>
    <mergeCell ref="O6:T6"/>
    <mergeCell ref="A6:A7"/>
    <mergeCell ref="B6:B7"/>
    <mergeCell ref="C6:C7"/>
    <mergeCell ref="D6:I6"/>
    <mergeCell ref="J6:J7"/>
    <mergeCell ref="E230:E244"/>
    <mergeCell ref="F230:F244"/>
    <mergeCell ref="L231:L233"/>
    <mergeCell ref="M231:M233"/>
    <mergeCell ref="E223:E229"/>
    <mergeCell ref="F223:F229"/>
    <mergeCell ref="D223:D229"/>
    <mergeCell ref="D230:D244"/>
    <mergeCell ref="G193:G209"/>
    <mergeCell ref="G210:G222"/>
    <mergeCell ref="L210:L216"/>
    <mergeCell ref="G223:G229"/>
    <mergeCell ref="H223:H229"/>
    <mergeCell ref="I223:I229"/>
    <mergeCell ref="J223:J244"/>
    <mergeCell ref="K223:K226"/>
    <mergeCell ref="G230:G244"/>
    <mergeCell ref="H230:H244"/>
    <mergeCell ref="I230:I244"/>
    <mergeCell ref="M193:M209"/>
    <mergeCell ref="K231:K233"/>
    <mergeCell ref="K234:K240"/>
    <mergeCell ref="U256:U262"/>
    <mergeCell ref="M256:M262"/>
    <mergeCell ref="L256:L262"/>
    <mergeCell ref="K256:K262"/>
    <mergeCell ref="U245:U255"/>
    <mergeCell ref="M245:M255"/>
    <mergeCell ref="L245:L255"/>
    <mergeCell ref="K245:K255"/>
    <mergeCell ref="D245:D255"/>
    <mergeCell ref="E245:E255"/>
    <mergeCell ref="F245:F255"/>
    <mergeCell ref="G245:G255"/>
    <mergeCell ref="H245:H255"/>
    <mergeCell ref="I245:I255"/>
    <mergeCell ref="C265:C273"/>
    <mergeCell ref="B265:B273"/>
    <mergeCell ref="A265:A273"/>
    <mergeCell ref="N265:N266"/>
    <mergeCell ref="N267:N270"/>
    <mergeCell ref="U265:U273"/>
    <mergeCell ref="N271:N273"/>
    <mergeCell ref="D265:D273"/>
    <mergeCell ref="E265:E273"/>
    <mergeCell ref="F265:F273"/>
    <mergeCell ref="G265:G273"/>
    <mergeCell ref="H265:H273"/>
    <mergeCell ref="I265:I273"/>
    <mergeCell ref="J265:J273"/>
    <mergeCell ref="K265:K273"/>
    <mergeCell ref="L265:L273"/>
    <mergeCell ref="M265:M273"/>
  </mergeCells>
  <hyperlinks>
    <hyperlink ref="O199" location="_ftn1" display="_ftn1"/>
  </hyperlinks>
  <pageMargins left="1.3779527559055118" right="0.70866141732283472" top="0.74803149606299213" bottom="0.74803149606299213" header="0.31496062992125984" footer="0.31496062992125984"/>
  <pageSetup paperSize="5" scale="45" fitToHeight="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32"/>
  <sheetViews>
    <sheetView zoomScale="70" zoomScaleNormal="70" workbookViewId="0">
      <selection activeCell="A4" sqref="A4"/>
    </sheetView>
  </sheetViews>
  <sheetFormatPr baseColWidth="10" defaultRowHeight="15" x14ac:dyDescent="0.25"/>
  <cols>
    <col min="1" max="1" width="17.140625" customWidth="1"/>
    <col min="2" max="2" width="23.28515625" customWidth="1"/>
    <col min="3" max="3" width="16" customWidth="1"/>
    <col min="4" max="4" width="20.7109375" style="283" customWidth="1"/>
    <col min="5" max="5" width="8" style="283" bestFit="1" customWidth="1"/>
    <col min="6" max="6" width="7" style="283" bestFit="1" customWidth="1"/>
    <col min="7" max="8" width="7.28515625" style="283" bestFit="1" customWidth="1"/>
    <col min="9" max="9" width="9.7109375" style="283" customWidth="1"/>
    <col min="10" max="10" width="5.28515625" customWidth="1"/>
    <col min="11" max="11" width="5.140625" bestFit="1" customWidth="1"/>
    <col min="12" max="12" width="15.85546875" bestFit="1" customWidth="1"/>
    <col min="13" max="13" width="18.5703125" customWidth="1"/>
    <col min="14" max="14" width="18.7109375" customWidth="1"/>
    <col min="15" max="15" width="20.42578125" customWidth="1"/>
    <col min="21" max="21" width="20.42578125" bestFit="1" customWidth="1"/>
  </cols>
  <sheetData>
    <row r="1" spans="1:21" x14ac:dyDescent="0.25">
      <c r="A1" s="508"/>
      <c r="B1" s="508"/>
      <c r="C1" s="508"/>
      <c r="D1" s="508"/>
      <c r="E1" s="508"/>
      <c r="F1" s="508"/>
      <c r="G1" s="508"/>
      <c r="H1" s="508"/>
      <c r="I1" s="508"/>
      <c r="J1" s="508"/>
      <c r="K1" s="508"/>
      <c r="L1" s="508"/>
      <c r="M1" s="508"/>
      <c r="N1" s="508"/>
      <c r="O1" s="508"/>
      <c r="P1" s="508"/>
      <c r="Q1" s="508"/>
      <c r="R1" s="508"/>
      <c r="S1" s="508"/>
      <c r="T1" s="508"/>
      <c r="U1" s="508"/>
    </row>
    <row r="2" spans="1:21" x14ac:dyDescent="0.25">
      <c r="A2" s="76" t="s">
        <v>6</v>
      </c>
      <c r="B2" s="94"/>
      <c r="C2" s="95"/>
      <c r="D2" s="280"/>
      <c r="E2" s="281"/>
      <c r="F2" s="281"/>
      <c r="G2" s="281"/>
      <c r="H2" s="281"/>
      <c r="I2" s="281"/>
      <c r="J2" s="95"/>
      <c r="K2" s="5"/>
      <c r="L2" s="95"/>
      <c r="M2" s="97"/>
      <c r="N2" s="96"/>
      <c r="O2" s="96"/>
      <c r="P2" s="5"/>
      <c r="Q2" s="5"/>
      <c r="R2" s="5"/>
      <c r="S2" s="5"/>
      <c r="T2" s="5"/>
      <c r="U2" s="104"/>
    </row>
    <row r="3" spans="1:21" x14ac:dyDescent="0.25">
      <c r="A3" s="76" t="s">
        <v>7</v>
      </c>
      <c r="B3" s="94"/>
      <c r="C3" s="95"/>
      <c r="D3" s="280"/>
      <c r="E3" s="281"/>
      <c r="F3" s="281"/>
      <c r="G3" s="281"/>
      <c r="H3" s="281"/>
      <c r="I3" s="281"/>
      <c r="J3" s="95"/>
      <c r="K3" s="5"/>
      <c r="L3" s="95"/>
      <c r="M3" s="97"/>
      <c r="N3" s="96"/>
      <c r="O3" s="96"/>
      <c r="P3" s="5"/>
      <c r="Q3" s="5"/>
      <c r="R3" s="5"/>
      <c r="S3" s="5"/>
      <c r="T3" s="5"/>
      <c r="U3" s="104"/>
    </row>
    <row r="4" spans="1:21" ht="23.25" x14ac:dyDescent="0.25">
      <c r="A4" s="76" t="s">
        <v>1440</v>
      </c>
      <c r="B4" s="94"/>
      <c r="C4" s="95"/>
      <c r="D4" s="280"/>
      <c r="E4" s="281"/>
      <c r="F4" s="281"/>
      <c r="G4" s="281"/>
      <c r="H4" s="281"/>
      <c r="I4" s="282" t="s">
        <v>1050</v>
      </c>
      <c r="J4" s="279" t="s">
        <v>1050</v>
      </c>
      <c r="K4" s="5"/>
      <c r="L4" s="278" t="s">
        <v>1047</v>
      </c>
      <c r="M4" s="279">
        <v>2017</v>
      </c>
      <c r="N4" s="96"/>
      <c r="O4" s="96"/>
      <c r="P4" s="5"/>
      <c r="Q4" s="5"/>
      <c r="R4" s="5"/>
      <c r="S4" s="5"/>
      <c r="T4" s="5"/>
      <c r="U4" s="104"/>
    </row>
    <row r="5" spans="1:21" ht="15.75" thickBot="1" x14ac:dyDescent="0.3">
      <c r="A5" s="93" t="s">
        <v>141</v>
      </c>
      <c r="B5" s="95"/>
      <c r="C5" s="95"/>
      <c r="D5" s="280"/>
      <c r="E5" s="281"/>
      <c r="F5" s="281"/>
      <c r="G5" s="281"/>
      <c r="H5" s="281"/>
      <c r="I5" s="281"/>
      <c r="J5" s="95"/>
      <c r="K5" s="5"/>
      <c r="L5" s="95"/>
      <c r="M5" s="95"/>
      <c r="N5" s="96"/>
      <c r="O5" s="96"/>
      <c r="P5" s="5"/>
      <c r="Q5" s="5"/>
      <c r="R5" s="5"/>
      <c r="S5" s="5"/>
      <c r="T5" s="5"/>
      <c r="U5" s="104"/>
    </row>
    <row r="6" spans="1:21" x14ac:dyDescent="0.25">
      <c r="A6" s="482" t="s">
        <v>8</v>
      </c>
      <c r="B6" s="484" t="s">
        <v>9</v>
      </c>
      <c r="C6" s="486" t="s">
        <v>10</v>
      </c>
      <c r="D6" s="449" t="s">
        <v>697</v>
      </c>
      <c r="E6" s="449"/>
      <c r="F6" s="449"/>
      <c r="G6" s="449"/>
      <c r="H6" s="449"/>
      <c r="I6" s="450"/>
      <c r="J6" s="451" t="s">
        <v>698</v>
      </c>
      <c r="K6" s="477" t="s">
        <v>0</v>
      </c>
      <c r="L6" s="449" t="s">
        <v>11</v>
      </c>
      <c r="M6" s="480" t="s">
        <v>12</v>
      </c>
      <c r="N6" s="449" t="s">
        <v>17</v>
      </c>
      <c r="O6" s="449" t="s">
        <v>15</v>
      </c>
      <c r="P6" s="449"/>
      <c r="Q6" s="449"/>
      <c r="R6" s="449"/>
      <c r="S6" s="449"/>
      <c r="T6" s="450"/>
      <c r="U6" s="468" t="s">
        <v>880</v>
      </c>
    </row>
    <row r="7" spans="1:21" ht="26.25" customHeight="1" thickBot="1" x14ac:dyDescent="0.3">
      <c r="A7" s="555"/>
      <c r="B7" s="556"/>
      <c r="C7" s="557"/>
      <c r="D7" s="287" t="s">
        <v>1</v>
      </c>
      <c r="E7" s="286" t="s">
        <v>699</v>
      </c>
      <c r="F7" s="286">
        <v>2017</v>
      </c>
      <c r="G7" s="286">
        <v>2018</v>
      </c>
      <c r="H7" s="286">
        <v>2019</v>
      </c>
      <c r="I7" s="34">
        <v>2020</v>
      </c>
      <c r="J7" s="615"/>
      <c r="K7" s="616"/>
      <c r="L7" s="597"/>
      <c r="M7" s="598"/>
      <c r="N7" s="597"/>
      <c r="O7" s="86" t="s">
        <v>1</v>
      </c>
      <c r="P7" s="86" t="s">
        <v>16</v>
      </c>
      <c r="Q7" s="86">
        <v>2017</v>
      </c>
      <c r="R7" s="86">
        <v>2018</v>
      </c>
      <c r="S7" s="86">
        <v>2019</v>
      </c>
      <c r="T7" s="6">
        <v>2020</v>
      </c>
      <c r="U7" s="469"/>
    </row>
    <row r="8" spans="1:21" ht="119.25" customHeight="1" thickBot="1" x14ac:dyDescent="0.3">
      <c r="A8" s="605" t="s">
        <v>2</v>
      </c>
      <c r="B8" s="577" t="s">
        <v>896</v>
      </c>
      <c r="C8" s="606" t="s">
        <v>24</v>
      </c>
      <c r="D8" s="560" t="s">
        <v>897</v>
      </c>
      <c r="E8" s="566">
        <v>0.53800000000000003</v>
      </c>
      <c r="F8" s="566">
        <v>0.67</v>
      </c>
      <c r="G8" s="566">
        <v>0.68</v>
      </c>
      <c r="H8" s="566">
        <v>0.69</v>
      </c>
      <c r="I8" s="576">
        <v>0.7</v>
      </c>
      <c r="J8" s="577">
        <v>3</v>
      </c>
      <c r="K8" s="83">
        <v>1</v>
      </c>
      <c r="L8" s="301">
        <v>11100117</v>
      </c>
      <c r="M8" s="105" t="s">
        <v>21</v>
      </c>
      <c r="N8" s="82" t="s">
        <v>25</v>
      </c>
      <c r="O8" s="82" t="s">
        <v>26</v>
      </c>
      <c r="P8" s="1">
        <v>14</v>
      </c>
      <c r="Q8" s="1">
        <v>51</v>
      </c>
      <c r="R8" s="1">
        <v>54</v>
      </c>
      <c r="S8" s="1">
        <v>57</v>
      </c>
      <c r="T8" s="106">
        <v>60</v>
      </c>
      <c r="U8" s="107">
        <v>650000000</v>
      </c>
    </row>
    <row r="9" spans="1:21" ht="112.5" customHeight="1" thickBot="1" x14ac:dyDescent="0.3">
      <c r="A9" s="579"/>
      <c r="B9" s="578"/>
      <c r="C9" s="607"/>
      <c r="D9" s="559"/>
      <c r="E9" s="566"/>
      <c r="F9" s="566"/>
      <c r="G9" s="566"/>
      <c r="H9" s="566"/>
      <c r="I9" s="576"/>
      <c r="J9" s="578"/>
      <c r="K9" s="606">
        <v>2</v>
      </c>
      <c r="L9" s="610">
        <v>11100217</v>
      </c>
      <c r="M9" s="611" t="s">
        <v>22</v>
      </c>
      <c r="N9" s="613" t="s">
        <v>31</v>
      </c>
      <c r="O9" s="82" t="s">
        <v>27</v>
      </c>
      <c r="P9" s="75">
        <v>0</v>
      </c>
      <c r="Q9" s="75">
        <v>3</v>
      </c>
      <c r="R9" s="75">
        <v>4</v>
      </c>
      <c r="S9" s="75">
        <v>5</v>
      </c>
      <c r="T9" s="108">
        <v>6</v>
      </c>
      <c r="U9" s="530">
        <v>600000000</v>
      </c>
    </row>
    <row r="10" spans="1:21" ht="87" customHeight="1" thickBot="1" x14ac:dyDescent="0.3">
      <c r="A10" s="579"/>
      <c r="B10" s="578"/>
      <c r="C10" s="607"/>
      <c r="D10" s="561"/>
      <c r="E10" s="566"/>
      <c r="F10" s="566"/>
      <c r="G10" s="566"/>
      <c r="H10" s="566"/>
      <c r="I10" s="576"/>
      <c r="J10" s="578"/>
      <c r="K10" s="607"/>
      <c r="L10" s="430"/>
      <c r="M10" s="471"/>
      <c r="N10" s="614"/>
      <c r="O10" s="82" t="s">
        <v>28</v>
      </c>
      <c r="P10" s="75">
        <v>0</v>
      </c>
      <c r="Q10" s="75">
        <v>1</v>
      </c>
      <c r="R10" s="75">
        <v>2</v>
      </c>
      <c r="S10" s="75">
        <v>3</v>
      </c>
      <c r="T10" s="108">
        <v>4</v>
      </c>
      <c r="U10" s="531"/>
    </row>
    <row r="11" spans="1:21" ht="94.5" customHeight="1" thickBot="1" x14ac:dyDescent="0.3">
      <c r="A11" s="579"/>
      <c r="B11" s="578"/>
      <c r="C11" s="607"/>
      <c r="D11" s="558" t="s">
        <v>898</v>
      </c>
      <c r="E11" s="562">
        <v>1</v>
      </c>
      <c r="F11" s="562">
        <v>1.32</v>
      </c>
      <c r="G11" s="562">
        <v>1.52</v>
      </c>
      <c r="H11" s="562">
        <v>1.75</v>
      </c>
      <c r="I11" s="564">
        <v>2.0099999999999998</v>
      </c>
      <c r="J11" s="578"/>
      <c r="K11" s="607"/>
      <c r="L11" s="430"/>
      <c r="M11" s="612"/>
      <c r="N11" s="82" t="s">
        <v>32</v>
      </c>
      <c r="O11" s="82" t="s">
        <v>29</v>
      </c>
      <c r="P11" s="75">
        <v>0</v>
      </c>
      <c r="Q11" s="75">
        <v>144</v>
      </c>
      <c r="R11" s="75">
        <v>198</v>
      </c>
      <c r="S11" s="75">
        <v>273</v>
      </c>
      <c r="T11" s="108">
        <v>376</v>
      </c>
      <c r="U11" s="532"/>
    </row>
    <row r="12" spans="1:21" ht="51" customHeight="1" thickBot="1" x14ac:dyDescent="0.3">
      <c r="A12" s="579"/>
      <c r="B12" s="578"/>
      <c r="C12" s="607"/>
      <c r="D12" s="559"/>
      <c r="E12" s="562"/>
      <c r="F12" s="562"/>
      <c r="G12" s="562"/>
      <c r="H12" s="562"/>
      <c r="I12" s="564"/>
      <c r="J12" s="578"/>
      <c r="K12" s="606">
        <v>3</v>
      </c>
      <c r="L12" s="610">
        <v>11100317</v>
      </c>
      <c r="M12" s="599" t="s">
        <v>23</v>
      </c>
      <c r="N12" s="82" t="s">
        <v>33</v>
      </c>
      <c r="O12" s="82" t="s">
        <v>899</v>
      </c>
      <c r="P12" s="2">
        <v>3</v>
      </c>
      <c r="Q12" s="75">
        <v>5</v>
      </c>
      <c r="R12" s="75">
        <v>5</v>
      </c>
      <c r="S12" s="75">
        <v>5</v>
      </c>
      <c r="T12" s="108">
        <v>5</v>
      </c>
      <c r="U12" s="530">
        <v>350000000</v>
      </c>
    </row>
    <row r="13" spans="1:21" ht="54.75" customHeight="1" thickBot="1" x14ac:dyDescent="0.3">
      <c r="A13" s="579"/>
      <c r="B13" s="578"/>
      <c r="C13" s="607"/>
      <c r="D13" s="559"/>
      <c r="E13" s="562"/>
      <c r="F13" s="562"/>
      <c r="G13" s="562"/>
      <c r="H13" s="562"/>
      <c r="I13" s="564"/>
      <c r="J13" s="578"/>
      <c r="K13" s="607"/>
      <c r="L13" s="430"/>
      <c r="M13" s="439"/>
      <c r="N13" s="77" t="s">
        <v>34</v>
      </c>
      <c r="O13" s="82" t="s">
        <v>30</v>
      </c>
      <c r="P13" s="75">
        <v>0</v>
      </c>
      <c r="Q13" s="75">
        <v>4</v>
      </c>
      <c r="R13" s="75">
        <v>4</v>
      </c>
      <c r="S13" s="75">
        <v>4</v>
      </c>
      <c r="T13" s="108">
        <v>4</v>
      </c>
      <c r="U13" s="531"/>
    </row>
    <row r="14" spans="1:21" ht="96.75" customHeight="1" thickBot="1" x14ac:dyDescent="0.3">
      <c r="A14" s="579"/>
      <c r="B14" s="578"/>
      <c r="C14" s="608"/>
      <c r="D14" s="559"/>
      <c r="E14" s="563"/>
      <c r="F14" s="563"/>
      <c r="G14" s="563"/>
      <c r="H14" s="563"/>
      <c r="I14" s="565"/>
      <c r="J14" s="609"/>
      <c r="K14" s="607"/>
      <c r="L14" s="430"/>
      <c r="M14" s="440"/>
      <c r="N14" s="77" t="s">
        <v>35</v>
      </c>
      <c r="O14" s="82" t="s">
        <v>900</v>
      </c>
      <c r="P14" s="43">
        <v>1</v>
      </c>
      <c r="Q14" s="11">
        <v>3</v>
      </c>
      <c r="R14" s="11">
        <v>3</v>
      </c>
      <c r="S14" s="11">
        <v>3</v>
      </c>
      <c r="T14" s="109">
        <v>3</v>
      </c>
      <c r="U14" s="532"/>
    </row>
    <row r="15" spans="1:21" ht="66" customHeight="1" x14ac:dyDescent="0.25">
      <c r="A15" s="533" t="s">
        <v>4</v>
      </c>
      <c r="B15" s="533" t="s">
        <v>45</v>
      </c>
      <c r="C15" s="601" t="s">
        <v>46</v>
      </c>
      <c r="D15" s="567" t="s">
        <v>901</v>
      </c>
      <c r="E15" s="569">
        <v>0.25</v>
      </c>
      <c r="F15" s="569" t="s">
        <v>902</v>
      </c>
      <c r="G15" s="569" t="s">
        <v>903</v>
      </c>
      <c r="H15" s="569" t="s">
        <v>904</v>
      </c>
      <c r="I15" s="572" t="s">
        <v>905</v>
      </c>
      <c r="J15" s="533">
        <v>4</v>
      </c>
      <c r="K15" s="658">
        <v>4</v>
      </c>
      <c r="L15" s="620">
        <v>32104017</v>
      </c>
      <c r="M15" s="599" t="s">
        <v>36</v>
      </c>
      <c r="N15" s="630" t="s">
        <v>37</v>
      </c>
      <c r="O15" s="110" t="s">
        <v>38</v>
      </c>
      <c r="P15" s="111">
        <v>0.15</v>
      </c>
      <c r="Q15" s="111">
        <v>0.3</v>
      </c>
      <c r="R15" s="111">
        <v>0.5</v>
      </c>
      <c r="S15" s="111">
        <v>0.8</v>
      </c>
      <c r="T15" s="112">
        <v>1</v>
      </c>
      <c r="U15" s="530">
        <v>300000000</v>
      </c>
    </row>
    <row r="16" spans="1:21" ht="108.75" customHeight="1" x14ac:dyDescent="0.25">
      <c r="A16" s="534"/>
      <c r="B16" s="534"/>
      <c r="C16" s="602"/>
      <c r="D16" s="562"/>
      <c r="E16" s="524"/>
      <c r="F16" s="524"/>
      <c r="G16" s="524"/>
      <c r="H16" s="524"/>
      <c r="I16" s="573"/>
      <c r="J16" s="534"/>
      <c r="K16" s="659"/>
      <c r="L16" s="442"/>
      <c r="M16" s="439"/>
      <c r="N16" s="631"/>
      <c r="O16" s="7" t="s">
        <v>39</v>
      </c>
      <c r="P16" s="111"/>
      <c r="Q16" s="111">
        <v>0.2</v>
      </c>
      <c r="R16" s="111">
        <v>0.3</v>
      </c>
      <c r="S16" s="111">
        <v>0.4</v>
      </c>
      <c r="T16" s="112">
        <v>0.5</v>
      </c>
      <c r="U16" s="531"/>
    </row>
    <row r="17" spans="1:21" ht="75.75" customHeight="1" x14ac:dyDescent="0.25">
      <c r="A17" s="534"/>
      <c r="B17" s="534"/>
      <c r="C17" s="602"/>
      <c r="D17" s="562"/>
      <c r="E17" s="524"/>
      <c r="F17" s="524"/>
      <c r="G17" s="524"/>
      <c r="H17" s="524"/>
      <c r="I17" s="573"/>
      <c r="J17" s="534"/>
      <c r="K17" s="659"/>
      <c r="L17" s="442"/>
      <c r="M17" s="439"/>
      <c r="N17" s="513" t="s">
        <v>40</v>
      </c>
      <c r="O17" s="7" t="s">
        <v>41</v>
      </c>
      <c r="P17" s="111"/>
      <c r="Q17" s="111">
        <v>0.2</v>
      </c>
      <c r="R17" s="111">
        <v>0.3</v>
      </c>
      <c r="S17" s="111">
        <v>0.4</v>
      </c>
      <c r="T17" s="112">
        <v>0.5</v>
      </c>
      <c r="U17" s="531"/>
    </row>
    <row r="18" spans="1:21" ht="80.25" customHeight="1" thickBot="1" x14ac:dyDescent="0.3">
      <c r="A18" s="534"/>
      <c r="B18" s="534"/>
      <c r="C18" s="602"/>
      <c r="D18" s="562"/>
      <c r="E18" s="524"/>
      <c r="F18" s="524"/>
      <c r="G18" s="524"/>
      <c r="H18" s="524"/>
      <c r="I18" s="573"/>
      <c r="J18" s="534"/>
      <c r="K18" s="660"/>
      <c r="L18" s="443"/>
      <c r="M18" s="600"/>
      <c r="N18" s="631"/>
      <c r="O18" s="7" t="s">
        <v>42</v>
      </c>
      <c r="P18" s="113" t="s">
        <v>3</v>
      </c>
      <c r="Q18" s="113">
        <v>0.2</v>
      </c>
      <c r="R18" s="113">
        <v>0.4</v>
      </c>
      <c r="S18" s="113">
        <v>0.6</v>
      </c>
      <c r="T18" s="112">
        <v>0.8</v>
      </c>
      <c r="U18" s="532"/>
    </row>
    <row r="19" spans="1:21" ht="108.75" customHeight="1" x14ac:dyDescent="0.25">
      <c r="A19" s="534"/>
      <c r="B19" s="534"/>
      <c r="C19" s="602"/>
      <c r="D19" s="562"/>
      <c r="E19" s="524"/>
      <c r="F19" s="524"/>
      <c r="G19" s="524"/>
      <c r="H19" s="524"/>
      <c r="I19" s="573"/>
      <c r="J19" s="534"/>
      <c r="K19" s="608">
        <v>5</v>
      </c>
      <c r="L19" s="441">
        <v>32104117</v>
      </c>
      <c r="M19" s="599" t="s">
        <v>906</v>
      </c>
      <c r="N19" s="77" t="s">
        <v>43</v>
      </c>
      <c r="O19" s="77" t="s">
        <v>135</v>
      </c>
      <c r="P19" s="114">
        <v>6</v>
      </c>
      <c r="Q19" s="114">
        <v>6</v>
      </c>
      <c r="R19" s="114">
        <v>6</v>
      </c>
      <c r="S19" s="114">
        <v>6</v>
      </c>
      <c r="T19" s="115">
        <v>6</v>
      </c>
      <c r="U19" s="530">
        <v>1000000000</v>
      </c>
    </row>
    <row r="20" spans="1:21" ht="82.5" customHeight="1" x14ac:dyDescent="0.25">
      <c r="A20" s="534"/>
      <c r="B20" s="534"/>
      <c r="C20" s="602"/>
      <c r="D20" s="562"/>
      <c r="E20" s="524"/>
      <c r="F20" s="524"/>
      <c r="G20" s="524"/>
      <c r="H20" s="524"/>
      <c r="I20" s="573"/>
      <c r="J20" s="534"/>
      <c r="K20" s="602"/>
      <c r="L20" s="442"/>
      <c r="M20" s="439"/>
      <c r="N20" s="513" t="s">
        <v>44</v>
      </c>
      <c r="O20" s="422" t="s">
        <v>907</v>
      </c>
      <c r="P20" s="422">
        <v>0</v>
      </c>
      <c r="Q20" s="422">
        <v>10</v>
      </c>
      <c r="R20" s="422">
        <v>5</v>
      </c>
      <c r="S20" s="422">
        <v>5</v>
      </c>
      <c r="T20" s="595">
        <v>5</v>
      </c>
      <c r="U20" s="531"/>
    </row>
    <row r="21" spans="1:21" ht="82.5" customHeight="1" thickBot="1" x14ac:dyDescent="0.3">
      <c r="A21" s="534"/>
      <c r="B21" s="534"/>
      <c r="C21" s="602"/>
      <c r="D21" s="562"/>
      <c r="E21" s="524"/>
      <c r="F21" s="524"/>
      <c r="G21" s="524"/>
      <c r="H21" s="524"/>
      <c r="I21" s="573"/>
      <c r="J21" s="534"/>
      <c r="K21" s="602"/>
      <c r="L21" s="442"/>
      <c r="M21" s="439"/>
      <c r="N21" s="514"/>
      <c r="O21" s="423"/>
      <c r="P21" s="423"/>
      <c r="Q21" s="423"/>
      <c r="R21" s="423"/>
      <c r="S21" s="423"/>
      <c r="T21" s="596"/>
      <c r="U21" s="531"/>
    </row>
    <row r="22" spans="1:21" ht="80.45" customHeight="1" thickBot="1" x14ac:dyDescent="0.3">
      <c r="A22" s="320"/>
      <c r="B22" s="320"/>
      <c r="C22" s="602"/>
      <c r="D22" s="562"/>
      <c r="E22" s="524"/>
      <c r="F22" s="524"/>
      <c r="G22" s="524"/>
      <c r="H22" s="524"/>
      <c r="I22" s="573"/>
      <c r="J22" s="534"/>
      <c r="K22" s="601">
        <v>6</v>
      </c>
      <c r="L22" s="620">
        <v>32104217</v>
      </c>
      <c r="M22" s="599" t="s">
        <v>1242</v>
      </c>
      <c r="N22" s="321" t="s">
        <v>1243</v>
      </c>
      <c r="O22" s="341" t="s">
        <v>1246</v>
      </c>
      <c r="P22" s="341">
        <v>3</v>
      </c>
      <c r="Q22" s="341">
        <v>5</v>
      </c>
      <c r="R22" s="341">
        <v>7</v>
      </c>
      <c r="S22" s="341">
        <v>9</v>
      </c>
      <c r="T22" s="341">
        <v>11</v>
      </c>
      <c r="U22" s="655">
        <v>2600000000</v>
      </c>
    </row>
    <row r="23" spans="1:21" ht="161.44999999999999" customHeight="1" thickBot="1" x14ac:dyDescent="0.3">
      <c r="A23" s="337"/>
      <c r="B23" s="337"/>
      <c r="C23" s="602"/>
      <c r="D23" s="563"/>
      <c r="E23" s="570"/>
      <c r="F23" s="570"/>
      <c r="G23" s="570"/>
      <c r="H23" s="570"/>
      <c r="I23" s="574"/>
      <c r="J23" s="534"/>
      <c r="K23" s="602"/>
      <c r="L23" s="442"/>
      <c r="M23" s="439"/>
      <c r="N23" s="336" t="s">
        <v>1244</v>
      </c>
      <c r="O23" s="342" t="s">
        <v>1247</v>
      </c>
      <c r="P23" s="342">
        <v>12</v>
      </c>
      <c r="Q23" s="342">
        <v>16</v>
      </c>
      <c r="R23" s="342">
        <v>20</v>
      </c>
      <c r="S23" s="342">
        <v>24</v>
      </c>
      <c r="T23" s="342">
        <v>27</v>
      </c>
      <c r="U23" s="656"/>
    </row>
    <row r="24" spans="1:21" ht="114.6" customHeight="1" thickBot="1" x14ac:dyDescent="0.3">
      <c r="A24" s="337"/>
      <c r="B24" s="337"/>
      <c r="C24" s="602"/>
      <c r="D24" s="563"/>
      <c r="E24" s="570"/>
      <c r="F24" s="570"/>
      <c r="G24" s="570"/>
      <c r="H24" s="570"/>
      <c r="I24" s="574"/>
      <c r="J24" s="534"/>
      <c r="K24" s="603"/>
      <c r="L24" s="619"/>
      <c r="M24" s="600"/>
      <c r="N24" s="336" t="s">
        <v>1245</v>
      </c>
      <c r="O24" s="342" t="s">
        <v>1248</v>
      </c>
      <c r="P24" s="342">
        <v>45</v>
      </c>
      <c r="Q24" s="342">
        <v>50</v>
      </c>
      <c r="R24" s="342">
        <v>54</v>
      </c>
      <c r="S24" s="342">
        <v>59</v>
      </c>
      <c r="T24" s="342">
        <v>65</v>
      </c>
      <c r="U24" s="657"/>
    </row>
    <row r="25" spans="1:21" ht="81" customHeight="1" thickBot="1" x14ac:dyDescent="0.3">
      <c r="A25" s="337"/>
      <c r="B25" s="337"/>
      <c r="C25" s="602"/>
      <c r="D25" s="563"/>
      <c r="E25" s="570"/>
      <c r="F25" s="570"/>
      <c r="G25" s="570"/>
      <c r="H25" s="570"/>
      <c r="I25" s="574"/>
      <c r="J25" s="534"/>
      <c r="K25" s="601">
        <v>7</v>
      </c>
      <c r="L25" s="620">
        <v>32104317</v>
      </c>
      <c r="M25" s="599" t="s">
        <v>1055</v>
      </c>
      <c r="N25" s="336" t="s">
        <v>1249</v>
      </c>
      <c r="O25" s="342" t="s">
        <v>1251</v>
      </c>
      <c r="P25" s="342">
        <v>0</v>
      </c>
      <c r="Q25" s="342">
        <v>3</v>
      </c>
      <c r="R25" s="342">
        <v>0</v>
      </c>
      <c r="S25" s="342">
        <v>0</v>
      </c>
      <c r="T25" s="342">
        <v>0</v>
      </c>
      <c r="U25" s="655">
        <v>24000000</v>
      </c>
    </row>
    <row r="26" spans="1:21" ht="108.6" customHeight="1" thickBot="1" x14ac:dyDescent="0.3">
      <c r="A26" s="320"/>
      <c r="B26" s="320"/>
      <c r="C26" s="603"/>
      <c r="D26" s="568"/>
      <c r="E26" s="571"/>
      <c r="F26" s="571"/>
      <c r="G26" s="571"/>
      <c r="H26" s="571"/>
      <c r="I26" s="575"/>
      <c r="J26" s="604"/>
      <c r="K26" s="603"/>
      <c r="L26" s="619"/>
      <c r="M26" s="600"/>
      <c r="N26" s="339" t="s">
        <v>1250</v>
      </c>
      <c r="O26" s="340" t="s">
        <v>1252</v>
      </c>
      <c r="P26" s="340">
        <v>0</v>
      </c>
      <c r="Q26" s="340">
        <v>2</v>
      </c>
      <c r="R26" s="340">
        <v>0</v>
      </c>
      <c r="S26" s="340">
        <v>0</v>
      </c>
      <c r="T26" s="340">
        <v>0</v>
      </c>
      <c r="U26" s="657"/>
    </row>
    <row r="27" spans="1:21" ht="149.44999999999999" customHeight="1" x14ac:dyDescent="0.25">
      <c r="A27" s="533" t="s">
        <v>5</v>
      </c>
      <c r="B27" s="577" t="s">
        <v>13</v>
      </c>
      <c r="C27" s="538" t="s">
        <v>48</v>
      </c>
      <c r="D27" s="588" t="s">
        <v>908</v>
      </c>
      <c r="E27" s="553">
        <v>0</v>
      </c>
      <c r="F27" s="553">
        <v>0.33</v>
      </c>
      <c r="G27" s="553">
        <v>0.56000000000000005</v>
      </c>
      <c r="H27" s="553">
        <v>0.78</v>
      </c>
      <c r="I27" s="591">
        <v>1</v>
      </c>
      <c r="J27" s="617">
        <v>5</v>
      </c>
      <c r="K27" s="602">
        <v>8</v>
      </c>
      <c r="L27" s="442">
        <v>51209517</v>
      </c>
      <c r="M27" s="439" t="s">
        <v>50</v>
      </c>
      <c r="N27" s="319" t="s">
        <v>52</v>
      </c>
      <c r="O27" s="322" t="s">
        <v>137</v>
      </c>
      <c r="P27" s="120">
        <v>0</v>
      </c>
      <c r="Q27" s="120">
        <v>2</v>
      </c>
      <c r="R27" s="120">
        <v>4</v>
      </c>
      <c r="S27" s="120">
        <v>4</v>
      </c>
      <c r="T27" s="121">
        <v>2</v>
      </c>
      <c r="U27" s="531">
        <v>1100000000</v>
      </c>
    </row>
    <row r="28" spans="1:21" ht="145.15" customHeight="1" thickBot="1" x14ac:dyDescent="0.3">
      <c r="A28" s="534"/>
      <c r="B28" s="535"/>
      <c r="C28" s="538"/>
      <c r="D28" s="589"/>
      <c r="E28" s="554"/>
      <c r="F28" s="554"/>
      <c r="G28" s="554"/>
      <c r="H28" s="554"/>
      <c r="I28" s="592"/>
      <c r="J28" s="618"/>
      <c r="K28" s="603"/>
      <c r="L28" s="619"/>
      <c r="M28" s="600"/>
      <c r="N28" s="25" t="s">
        <v>136</v>
      </c>
      <c r="O28" s="92" t="s">
        <v>138</v>
      </c>
      <c r="P28" s="116">
        <v>0</v>
      </c>
      <c r="Q28" s="116">
        <v>5</v>
      </c>
      <c r="R28" s="116">
        <v>5</v>
      </c>
      <c r="S28" s="116">
        <v>5</v>
      </c>
      <c r="T28" s="117">
        <v>5</v>
      </c>
      <c r="U28" s="532"/>
    </row>
    <row r="29" spans="1:21" ht="51" customHeight="1" x14ac:dyDescent="0.25">
      <c r="A29" s="534"/>
      <c r="B29" s="578"/>
      <c r="C29" s="538"/>
      <c r="D29" s="589"/>
      <c r="E29" s="554"/>
      <c r="F29" s="554"/>
      <c r="G29" s="554"/>
      <c r="H29" s="554"/>
      <c r="I29" s="592"/>
      <c r="J29" s="618"/>
      <c r="K29" s="601">
        <v>9</v>
      </c>
      <c r="L29" s="620">
        <v>51209617</v>
      </c>
      <c r="M29" s="599" t="s">
        <v>51</v>
      </c>
      <c r="N29" s="514" t="s">
        <v>56</v>
      </c>
      <c r="O29" s="118" t="s">
        <v>139</v>
      </c>
      <c r="P29" s="119">
        <v>0</v>
      </c>
      <c r="Q29" s="120">
        <v>0</v>
      </c>
      <c r="R29" s="120">
        <v>0</v>
      </c>
      <c r="S29" s="120">
        <v>1</v>
      </c>
      <c r="T29" s="121">
        <v>0</v>
      </c>
      <c r="U29" s="530">
        <v>200000000</v>
      </c>
    </row>
    <row r="30" spans="1:21" ht="85.5" customHeight="1" x14ac:dyDescent="0.25">
      <c r="A30" s="534"/>
      <c r="B30" s="578"/>
      <c r="C30" s="538"/>
      <c r="D30" s="589"/>
      <c r="E30" s="554"/>
      <c r="F30" s="554"/>
      <c r="G30" s="554"/>
      <c r="H30" s="554"/>
      <c r="I30" s="592"/>
      <c r="J30" s="618"/>
      <c r="K30" s="602"/>
      <c r="L30" s="442"/>
      <c r="M30" s="439"/>
      <c r="N30" s="514"/>
      <c r="O30" s="122" t="s">
        <v>53</v>
      </c>
      <c r="P30" s="116">
        <v>0</v>
      </c>
      <c r="Q30" s="116">
        <v>0</v>
      </c>
      <c r="R30" s="116">
        <v>1</v>
      </c>
      <c r="S30" s="116">
        <v>0</v>
      </c>
      <c r="T30" s="117">
        <v>0</v>
      </c>
      <c r="U30" s="531"/>
    </row>
    <row r="31" spans="1:21" ht="50.25" customHeight="1" x14ac:dyDescent="0.25">
      <c r="A31" s="534"/>
      <c r="B31" s="578"/>
      <c r="C31" s="538"/>
      <c r="D31" s="589"/>
      <c r="E31" s="554"/>
      <c r="F31" s="554"/>
      <c r="G31" s="554"/>
      <c r="H31" s="554"/>
      <c r="I31" s="592"/>
      <c r="J31" s="618"/>
      <c r="K31" s="602"/>
      <c r="L31" s="442"/>
      <c r="M31" s="439"/>
      <c r="N31" s="514"/>
      <c r="O31" s="123" t="s">
        <v>54</v>
      </c>
      <c r="P31" s="116">
        <v>0</v>
      </c>
      <c r="Q31" s="124">
        <v>0</v>
      </c>
      <c r="R31" s="124">
        <v>1</v>
      </c>
      <c r="S31" s="124">
        <v>0</v>
      </c>
      <c r="T31" s="125">
        <v>0</v>
      </c>
      <c r="U31" s="531"/>
    </row>
    <row r="32" spans="1:21" ht="71.25" customHeight="1" x14ac:dyDescent="0.25">
      <c r="A32" s="534"/>
      <c r="B32" s="578"/>
      <c r="C32" s="538"/>
      <c r="D32" s="589"/>
      <c r="E32" s="554"/>
      <c r="F32" s="554"/>
      <c r="G32" s="554"/>
      <c r="H32" s="554"/>
      <c r="I32" s="592"/>
      <c r="J32" s="618"/>
      <c r="K32" s="602"/>
      <c r="L32" s="442"/>
      <c r="M32" s="439"/>
      <c r="N32" s="514"/>
      <c r="O32" s="123" t="s">
        <v>55</v>
      </c>
      <c r="P32" s="116">
        <v>0</v>
      </c>
      <c r="Q32" s="124">
        <v>2</v>
      </c>
      <c r="R32" s="124">
        <v>2</v>
      </c>
      <c r="S32" s="124">
        <v>2</v>
      </c>
      <c r="T32" s="125">
        <v>2</v>
      </c>
      <c r="U32" s="531"/>
    </row>
    <row r="33" spans="1:21" ht="90.75" customHeight="1" x14ac:dyDescent="0.25">
      <c r="A33" s="534"/>
      <c r="B33" s="578"/>
      <c r="C33" s="538"/>
      <c r="D33" s="589"/>
      <c r="E33" s="554"/>
      <c r="F33" s="554"/>
      <c r="G33" s="554"/>
      <c r="H33" s="554"/>
      <c r="I33" s="592"/>
      <c r="J33" s="618"/>
      <c r="K33" s="602"/>
      <c r="L33" s="442"/>
      <c r="M33" s="439"/>
      <c r="N33" s="514" t="s">
        <v>57</v>
      </c>
      <c r="O33" s="123" t="s">
        <v>140</v>
      </c>
      <c r="P33" s="116">
        <v>0</v>
      </c>
      <c r="Q33" s="124">
        <v>0</v>
      </c>
      <c r="R33" s="124">
        <v>0</v>
      </c>
      <c r="S33" s="124">
        <v>1</v>
      </c>
      <c r="T33" s="125">
        <v>0</v>
      </c>
      <c r="U33" s="531"/>
    </row>
    <row r="34" spans="1:21" ht="95.25" customHeight="1" x14ac:dyDescent="0.25">
      <c r="A34" s="534"/>
      <c r="B34" s="578"/>
      <c r="C34" s="538"/>
      <c r="D34" s="589"/>
      <c r="E34" s="554"/>
      <c r="F34" s="554"/>
      <c r="G34" s="554"/>
      <c r="H34" s="554"/>
      <c r="I34" s="592"/>
      <c r="J34" s="618"/>
      <c r="K34" s="602"/>
      <c r="L34" s="442"/>
      <c r="M34" s="439"/>
      <c r="N34" s="514"/>
      <c r="O34" s="123" t="s">
        <v>58</v>
      </c>
      <c r="P34" s="116">
        <v>0</v>
      </c>
      <c r="Q34" s="124">
        <v>0</v>
      </c>
      <c r="R34" s="124">
        <v>0</v>
      </c>
      <c r="S34" s="124">
        <v>0</v>
      </c>
      <c r="T34" s="125">
        <v>1</v>
      </c>
      <c r="U34" s="531"/>
    </row>
    <row r="35" spans="1:21" ht="26.25" customHeight="1" thickBot="1" x14ac:dyDescent="0.3">
      <c r="A35" s="534"/>
      <c r="B35" s="578"/>
      <c r="C35" s="538"/>
      <c r="D35" s="590"/>
      <c r="E35" s="587"/>
      <c r="F35" s="587"/>
      <c r="G35" s="587"/>
      <c r="H35" s="587"/>
      <c r="I35" s="593"/>
      <c r="J35" s="618"/>
      <c r="K35" s="602"/>
      <c r="L35" s="442"/>
      <c r="M35" s="600"/>
      <c r="N35" s="621"/>
      <c r="O35" s="126" t="s">
        <v>59</v>
      </c>
      <c r="P35" s="127">
        <v>0</v>
      </c>
      <c r="Q35" s="127">
        <v>0</v>
      </c>
      <c r="R35" s="127">
        <v>0</v>
      </c>
      <c r="S35" s="127">
        <v>0</v>
      </c>
      <c r="T35" s="128">
        <v>1</v>
      </c>
      <c r="U35" s="532"/>
    </row>
    <row r="36" spans="1:21" ht="66.75" customHeight="1" x14ac:dyDescent="0.25">
      <c r="A36" s="534"/>
      <c r="B36" s="579"/>
      <c r="C36" s="581" t="s">
        <v>49</v>
      </c>
      <c r="D36" s="584" t="s">
        <v>909</v>
      </c>
      <c r="E36" s="586">
        <v>0.05</v>
      </c>
      <c r="F36" s="586">
        <v>0.35</v>
      </c>
      <c r="G36" s="586">
        <v>0.6</v>
      </c>
      <c r="H36" s="586">
        <v>0.8</v>
      </c>
      <c r="I36" s="594">
        <v>1</v>
      </c>
      <c r="J36" s="618"/>
      <c r="K36" s="601">
        <v>10</v>
      </c>
      <c r="L36" s="620">
        <v>51410017</v>
      </c>
      <c r="M36" s="599" t="s">
        <v>60</v>
      </c>
      <c r="N36" s="613" t="s">
        <v>910</v>
      </c>
      <c r="O36" s="129" t="s">
        <v>64</v>
      </c>
      <c r="P36" s="130">
        <v>0.1</v>
      </c>
      <c r="Q36" s="130">
        <v>0.5</v>
      </c>
      <c r="R36" s="130">
        <v>1</v>
      </c>
      <c r="S36" s="131">
        <v>0</v>
      </c>
      <c r="T36" s="132">
        <v>0</v>
      </c>
      <c r="U36" s="623">
        <v>659750000</v>
      </c>
    </row>
    <row r="37" spans="1:21" ht="145.5" customHeight="1" x14ac:dyDescent="0.25">
      <c r="A37" s="534"/>
      <c r="B37" s="579"/>
      <c r="C37" s="582"/>
      <c r="D37" s="550"/>
      <c r="E37" s="554"/>
      <c r="F37" s="554"/>
      <c r="G37" s="554"/>
      <c r="H37" s="554"/>
      <c r="I37" s="592"/>
      <c r="J37" s="618"/>
      <c r="K37" s="602"/>
      <c r="L37" s="442"/>
      <c r="M37" s="439"/>
      <c r="N37" s="622"/>
      <c r="O37" s="7" t="s">
        <v>65</v>
      </c>
      <c r="P37" s="133">
        <v>0</v>
      </c>
      <c r="Q37" s="133">
        <v>2</v>
      </c>
      <c r="R37" s="133">
        <v>2</v>
      </c>
      <c r="S37" s="133">
        <v>0</v>
      </c>
      <c r="T37" s="134">
        <v>0</v>
      </c>
      <c r="U37" s="624"/>
    </row>
    <row r="38" spans="1:21" ht="90" customHeight="1" x14ac:dyDescent="0.25">
      <c r="A38" s="534"/>
      <c r="B38" s="579"/>
      <c r="C38" s="582"/>
      <c r="D38" s="550"/>
      <c r="E38" s="554"/>
      <c r="F38" s="554"/>
      <c r="G38" s="554"/>
      <c r="H38" s="554"/>
      <c r="I38" s="592"/>
      <c r="J38" s="618"/>
      <c r="K38" s="602"/>
      <c r="L38" s="442"/>
      <c r="M38" s="439"/>
      <c r="N38" s="20" t="s">
        <v>911</v>
      </c>
      <c r="O38" s="7" t="s">
        <v>66</v>
      </c>
      <c r="P38" s="74">
        <v>0</v>
      </c>
      <c r="Q38" s="74">
        <v>0.5</v>
      </c>
      <c r="R38" s="74">
        <v>1</v>
      </c>
      <c r="S38" s="75">
        <v>0</v>
      </c>
      <c r="T38" s="108">
        <v>0</v>
      </c>
      <c r="U38" s="624"/>
    </row>
    <row r="39" spans="1:21" ht="48.75" customHeight="1" x14ac:dyDescent="0.25">
      <c r="A39" s="534"/>
      <c r="B39" s="579"/>
      <c r="C39" s="582"/>
      <c r="D39" s="550"/>
      <c r="E39" s="554"/>
      <c r="F39" s="554"/>
      <c r="G39" s="554"/>
      <c r="H39" s="554"/>
      <c r="I39" s="592"/>
      <c r="J39" s="618"/>
      <c r="K39" s="602"/>
      <c r="L39" s="442"/>
      <c r="M39" s="439"/>
      <c r="N39" s="626" t="s">
        <v>63</v>
      </c>
      <c r="O39" s="129" t="s">
        <v>691</v>
      </c>
      <c r="P39" s="74">
        <v>0.3</v>
      </c>
      <c r="Q39" s="74">
        <v>0.7</v>
      </c>
      <c r="R39" s="74">
        <v>1</v>
      </c>
      <c r="S39" s="75">
        <v>0</v>
      </c>
      <c r="T39" s="108">
        <v>0</v>
      </c>
      <c r="U39" s="624"/>
    </row>
    <row r="40" spans="1:21" ht="118.5" customHeight="1" thickBot="1" x14ac:dyDescent="0.3">
      <c r="A40" s="534"/>
      <c r="B40" s="579"/>
      <c r="C40" s="582"/>
      <c r="D40" s="550"/>
      <c r="E40" s="554"/>
      <c r="F40" s="554"/>
      <c r="G40" s="554"/>
      <c r="H40" s="554"/>
      <c r="I40" s="592"/>
      <c r="J40" s="618"/>
      <c r="K40" s="603"/>
      <c r="L40" s="619"/>
      <c r="M40" s="600"/>
      <c r="N40" s="614"/>
      <c r="O40" s="129" t="s">
        <v>67</v>
      </c>
      <c r="P40" s="4">
        <v>0.3</v>
      </c>
      <c r="Q40" s="4">
        <v>0.7</v>
      </c>
      <c r="R40" s="4">
        <v>1</v>
      </c>
      <c r="S40" s="10">
        <v>0</v>
      </c>
      <c r="T40" s="135">
        <v>0</v>
      </c>
      <c r="U40" s="625"/>
    </row>
    <row r="41" spans="1:21" ht="53.25" customHeight="1" x14ac:dyDescent="0.25">
      <c r="A41" s="534"/>
      <c r="B41" s="579"/>
      <c r="C41" s="582"/>
      <c r="D41" s="550"/>
      <c r="E41" s="554"/>
      <c r="F41" s="554"/>
      <c r="G41" s="554"/>
      <c r="H41" s="554"/>
      <c r="I41" s="592"/>
      <c r="J41" s="618"/>
      <c r="K41" s="606">
        <v>11</v>
      </c>
      <c r="L41" s="610">
        <v>51410117</v>
      </c>
      <c r="M41" s="599" t="s">
        <v>61</v>
      </c>
      <c r="N41" s="630" t="s">
        <v>68</v>
      </c>
      <c r="O41" s="82" t="s">
        <v>912</v>
      </c>
      <c r="P41" s="1" t="s">
        <v>3</v>
      </c>
      <c r="Q41" s="1">
        <v>24</v>
      </c>
      <c r="R41" s="1">
        <v>24</v>
      </c>
      <c r="S41" s="1">
        <v>24</v>
      </c>
      <c r="T41" s="106">
        <v>24</v>
      </c>
      <c r="U41" s="530">
        <v>565500000</v>
      </c>
    </row>
    <row r="42" spans="1:21" ht="76.5" customHeight="1" x14ac:dyDescent="0.25">
      <c r="A42" s="534"/>
      <c r="B42" s="579"/>
      <c r="C42" s="582"/>
      <c r="D42" s="550"/>
      <c r="E42" s="554"/>
      <c r="F42" s="554"/>
      <c r="G42" s="554"/>
      <c r="H42" s="554"/>
      <c r="I42" s="592"/>
      <c r="J42" s="618"/>
      <c r="K42" s="627"/>
      <c r="L42" s="443"/>
      <c r="M42" s="439"/>
      <c r="N42" s="514"/>
      <c r="O42" s="9" t="s">
        <v>72</v>
      </c>
      <c r="P42" s="12" t="s">
        <v>3</v>
      </c>
      <c r="Q42" s="8">
        <v>1</v>
      </c>
      <c r="R42" s="8">
        <v>1</v>
      </c>
      <c r="S42" s="8">
        <v>1</v>
      </c>
      <c r="T42" s="136">
        <v>1</v>
      </c>
      <c r="U42" s="531"/>
    </row>
    <row r="43" spans="1:21" ht="140.25" customHeight="1" x14ac:dyDescent="0.25">
      <c r="A43" s="534"/>
      <c r="B43" s="579"/>
      <c r="C43" s="582"/>
      <c r="D43" s="550"/>
      <c r="E43" s="554"/>
      <c r="F43" s="554"/>
      <c r="G43" s="554"/>
      <c r="H43" s="554"/>
      <c r="I43" s="592"/>
      <c r="J43" s="618"/>
      <c r="K43" s="627"/>
      <c r="L43" s="443"/>
      <c r="M43" s="439"/>
      <c r="N43" s="631"/>
      <c r="O43" s="9" t="s">
        <v>71</v>
      </c>
      <c r="P43" s="12" t="s">
        <v>3</v>
      </c>
      <c r="Q43" s="75">
        <v>2</v>
      </c>
      <c r="R43" s="75">
        <v>2</v>
      </c>
      <c r="S43" s="75">
        <v>2</v>
      </c>
      <c r="T43" s="137">
        <v>2</v>
      </c>
      <c r="U43" s="531"/>
    </row>
    <row r="44" spans="1:21" ht="81.75" customHeight="1" x14ac:dyDescent="0.25">
      <c r="A44" s="534"/>
      <c r="B44" s="579"/>
      <c r="C44" s="582"/>
      <c r="D44" s="550"/>
      <c r="E44" s="554"/>
      <c r="F44" s="554"/>
      <c r="G44" s="554"/>
      <c r="H44" s="554"/>
      <c r="I44" s="592"/>
      <c r="J44" s="618"/>
      <c r="K44" s="607"/>
      <c r="L44" s="430"/>
      <c r="M44" s="439"/>
      <c r="N44" s="77" t="s">
        <v>69</v>
      </c>
      <c r="O44" s="80" t="s">
        <v>73</v>
      </c>
      <c r="P44" s="75" t="s">
        <v>3</v>
      </c>
      <c r="Q44" s="75">
        <v>60</v>
      </c>
      <c r="R44" s="75">
        <v>60</v>
      </c>
      <c r="S44" s="75">
        <v>60</v>
      </c>
      <c r="T44" s="108">
        <v>60</v>
      </c>
      <c r="U44" s="531"/>
    </row>
    <row r="45" spans="1:21" ht="88.5" customHeight="1" thickBot="1" x14ac:dyDescent="0.3">
      <c r="A45" s="534"/>
      <c r="B45" s="579"/>
      <c r="C45" s="582"/>
      <c r="D45" s="550"/>
      <c r="E45" s="554"/>
      <c r="F45" s="554"/>
      <c r="G45" s="554"/>
      <c r="H45" s="554"/>
      <c r="I45" s="592"/>
      <c r="J45" s="618"/>
      <c r="K45" s="628"/>
      <c r="L45" s="629"/>
      <c r="M45" s="600"/>
      <c r="N45" s="81" t="s">
        <v>70</v>
      </c>
      <c r="O45" s="85" t="s">
        <v>74</v>
      </c>
      <c r="P45" s="10">
        <v>3</v>
      </c>
      <c r="Q45" s="10">
        <v>0</v>
      </c>
      <c r="R45" s="10">
        <v>3</v>
      </c>
      <c r="S45" s="10">
        <v>3</v>
      </c>
      <c r="T45" s="135">
        <v>3</v>
      </c>
      <c r="U45" s="532"/>
    </row>
    <row r="46" spans="1:21" ht="76.5" customHeight="1" x14ac:dyDescent="0.25">
      <c r="A46" s="534"/>
      <c r="B46" s="579"/>
      <c r="C46" s="582"/>
      <c r="D46" s="550"/>
      <c r="E46" s="554"/>
      <c r="F46" s="554"/>
      <c r="G46" s="554"/>
      <c r="H46" s="554"/>
      <c r="I46" s="592"/>
      <c r="J46" s="618"/>
      <c r="K46" s="446">
        <v>12</v>
      </c>
      <c r="L46" s="443">
        <v>51410217</v>
      </c>
      <c r="M46" s="599" t="s">
        <v>62</v>
      </c>
      <c r="N46" s="92" t="s">
        <v>75</v>
      </c>
      <c r="O46" s="9" t="s">
        <v>77</v>
      </c>
      <c r="P46" s="12">
        <v>1</v>
      </c>
      <c r="Q46" s="12">
        <v>5</v>
      </c>
      <c r="R46" s="12">
        <v>8</v>
      </c>
      <c r="S46" s="12">
        <v>9</v>
      </c>
      <c r="T46" s="137">
        <v>10</v>
      </c>
      <c r="U46" s="530">
        <v>942500000</v>
      </c>
    </row>
    <row r="47" spans="1:21" ht="47.25" customHeight="1" x14ac:dyDescent="0.25">
      <c r="A47" s="534"/>
      <c r="B47" s="579"/>
      <c r="C47" s="582"/>
      <c r="D47" s="550"/>
      <c r="E47" s="554"/>
      <c r="F47" s="554"/>
      <c r="G47" s="554"/>
      <c r="H47" s="554"/>
      <c r="I47" s="592"/>
      <c r="J47" s="618"/>
      <c r="K47" s="541"/>
      <c r="L47" s="430"/>
      <c r="M47" s="439"/>
      <c r="N47" s="513" t="s">
        <v>76</v>
      </c>
      <c r="O47" s="80" t="s">
        <v>78</v>
      </c>
      <c r="P47" s="75" t="s">
        <v>82</v>
      </c>
      <c r="Q47" s="74" t="s">
        <v>81</v>
      </c>
      <c r="R47" s="75" t="s">
        <v>82</v>
      </c>
      <c r="S47" s="75" t="s">
        <v>82</v>
      </c>
      <c r="T47" s="108" t="s">
        <v>82</v>
      </c>
      <c r="U47" s="531"/>
    </row>
    <row r="48" spans="1:21" ht="53.25" customHeight="1" x14ac:dyDescent="0.25">
      <c r="A48" s="534"/>
      <c r="B48" s="579"/>
      <c r="C48" s="582"/>
      <c r="D48" s="550"/>
      <c r="E48" s="554"/>
      <c r="F48" s="554"/>
      <c r="G48" s="554"/>
      <c r="H48" s="554"/>
      <c r="I48" s="592"/>
      <c r="J48" s="618"/>
      <c r="K48" s="541"/>
      <c r="L48" s="430"/>
      <c r="M48" s="439"/>
      <c r="N48" s="514"/>
      <c r="O48" s="80" t="s">
        <v>79</v>
      </c>
      <c r="P48" s="75">
        <v>0</v>
      </c>
      <c r="Q48" s="75">
        <v>64</v>
      </c>
      <c r="R48" s="75">
        <v>0</v>
      </c>
      <c r="S48" s="75">
        <v>0</v>
      </c>
      <c r="T48" s="108">
        <v>0</v>
      </c>
      <c r="U48" s="531"/>
    </row>
    <row r="49" spans="1:21" ht="59.25" customHeight="1" thickBot="1" x14ac:dyDescent="0.3">
      <c r="A49" s="534"/>
      <c r="B49" s="580"/>
      <c r="C49" s="583"/>
      <c r="D49" s="585"/>
      <c r="E49" s="587"/>
      <c r="F49" s="587"/>
      <c r="G49" s="587"/>
      <c r="H49" s="587"/>
      <c r="I49" s="593"/>
      <c r="J49" s="618"/>
      <c r="K49" s="542"/>
      <c r="L49" s="629"/>
      <c r="M49" s="600"/>
      <c r="N49" s="621"/>
      <c r="O49" s="85" t="s">
        <v>80</v>
      </c>
      <c r="P49" s="11">
        <v>0</v>
      </c>
      <c r="Q49" s="11">
        <v>80</v>
      </c>
      <c r="R49" s="11">
        <v>0</v>
      </c>
      <c r="S49" s="11">
        <v>0</v>
      </c>
      <c r="T49" s="109">
        <v>0</v>
      </c>
      <c r="U49" s="532"/>
    </row>
    <row r="50" spans="1:21" ht="40.5" customHeight="1" x14ac:dyDescent="0.25">
      <c r="A50" s="534"/>
      <c r="B50" s="533" t="s">
        <v>47</v>
      </c>
      <c r="C50" s="536" t="s">
        <v>913</v>
      </c>
      <c r="D50" s="661" t="s">
        <v>914</v>
      </c>
      <c r="E50" s="668">
        <v>26.5</v>
      </c>
      <c r="F50" s="668">
        <v>33.4</v>
      </c>
      <c r="G50" s="668">
        <v>35.4</v>
      </c>
      <c r="H50" s="668">
        <v>35.4</v>
      </c>
      <c r="I50" s="668">
        <v>35.4</v>
      </c>
      <c r="J50" s="425">
        <v>5</v>
      </c>
      <c r="K50" s="540">
        <v>13</v>
      </c>
      <c r="L50" s="610">
        <v>52110317</v>
      </c>
      <c r="M50" s="599" t="s">
        <v>83</v>
      </c>
      <c r="N50" s="632" t="s">
        <v>86</v>
      </c>
      <c r="O50" s="84" t="s">
        <v>89</v>
      </c>
      <c r="P50" s="75">
        <v>0</v>
      </c>
      <c r="Q50" s="75">
        <v>1</v>
      </c>
      <c r="R50" s="75">
        <v>2</v>
      </c>
      <c r="S50" s="75">
        <v>2</v>
      </c>
      <c r="T50" s="108">
        <v>0</v>
      </c>
      <c r="U50" s="530">
        <v>1175605788</v>
      </c>
    </row>
    <row r="51" spans="1:21" ht="55.5" customHeight="1" x14ac:dyDescent="0.25">
      <c r="A51" s="534"/>
      <c r="B51" s="534"/>
      <c r="C51" s="537"/>
      <c r="D51" s="528"/>
      <c r="E51" s="669"/>
      <c r="F51" s="669"/>
      <c r="G51" s="669"/>
      <c r="H51" s="669"/>
      <c r="I51" s="669"/>
      <c r="J51" s="425"/>
      <c r="K51" s="446"/>
      <c r="L51" s="443"/>
      <c r="M51" s="439"/>
      <c r="N51" s="500"/>
      <c r="O51" s="92" t="s">
        <v>90</v>
      </c>
      <c r="P51" s="74" t="s">
        <v>3</v>
      </c>
      <c r="Q51" s="74">
        <v>0.2</v>
      </c>
      <c r="R51" s="74">
        <v>0.3</v>
      </c>
      <c r="S51" s="74">
        <v>0.4</v>
      </c>
      <c r="T51" s="136">
        <v>0.5</v>
      </c>
      <c r="U51" s="531"/>
    </row>
    <row r="52" spans="1:21" ht="76.5" x14ac:dyDescent="0.25">
      <c r="A52" s="534"/>
      <c r="B52" s="534"/>
      <c r="C52" s="537"/>
      <c r="D52" s="528"/>
      <c r="E52" s="669"/>
      <c r="F52" s="669"/>
      <c r="G52" s="669"/>
      <c r="H52" s="669"/>
      <c r="I52" s="669"/>
      <c r="J52" s="425"/>
      <c r="K52" s="541"/>
      <c r="L52" s="430"/>
      <c r="M52" s="439"/>
      <c r="N52" s="424"/>
      <c r="O52" s="77" t="s">
        <v>91</v>
      </c>
      <c r="P52" s="75" t="s">
        <v>3</v>
      </c>
      <c r="Q52" s="75">
        <v>321</v>
      </c>
      <c r="R52" s="75">
        <v>385</v>
      </c>
      <c r="S52" s="75">
        <v>417</v>
      </c>
      <c r="T52" s="108">
        <v>450</v>
      </c>
      <c r="U52" s="531"/>
    </row>
    <row r="53" spans="1:21" ht="38.25" customHeight="1" x14ac:dyDescent="0.25">
      <c r="A53" s="534"/>
      <c r="B53" s="534"/>
      <c r="C53" s="537"/>
      <c r="D53" s="528"/>
      <c r="E53" s="669"/>
      <c r="F53" s="669"/>
      <c r="G53" s="669"/>
      <c r="H53" s="669"/>
      <c r="I53" s="669"/>
      <c r="J53" s="425"/>
      <c r="K53" s="541"/>
      <c r="L53" s="430"/>
      <c r="M53" s="439"/>
      <c r="N53" s="422" t="s">
        <v>87</v>
      </c>
      <c r="O53" s="77" t="s">
        <v>92</v>
      </c>
      <c r="P53" s="75" t="s">
        <v>3</v>
      </c>
      <c r="Q53" s="75">
        <v>6</v>
      </c>
      <c r="R53" s="75">
        <v>8</v>
      </c>
      <c r="S53" s="75">
        <v>10</v>
      </c>
      <c r="T53" s="108">
        <v>12</v>
      </c>
      <c r="U53" s="531"/>
    </row>
    <row r="54" spans="1:21" ht="29.25" customHeight="1" x14ac:dyDescent="0.25">
      <c r="A54" s="534"/>
      <c r="B54" s="534"/>
      <c r="C54" s="537"/>
      <c r="D54" s="528"/>
      <c r="E54" s="669"/>
      <c r="F54" s="669"/>
      <c r="G54" s="669"/>
      <c r="H54" s="669"/>
      <c r="I54" s="669"/>
      <c r="J54" s="425"/>
      <c r="K54" s="541"/>
      <c r="L54" s="430"/>
      <c r="M54" s="439"/>
      <c r="N54" s="423"/>
      <c r="O54" s="77" t="s">
        <v>93</v>
      </c>
      <c r="P54" s="75">
        <v>0</v>
      </c>
      <c r="Q54" s="75">
        <v>3</v>
      </c>
      <c r="R54" s="75">
        <v>4</v>
      </c>
      <c r="S54" s="75">
        <v>5</v>
      </c>
      <c r="T54" s="108">
        <v>6</v>
      </c>
      <c r="U54" s="531"/>
    </row>
    <row r="55" spans="1:21" ht="38.25" customHeight="1" x14ac:dyDescent="0.25">
      <c r="A55" s="534"/>
      <c r="B55" s="534"/>
      <c r="C55" s="537"/>
      <c r="D55" s="528" t="s">
        <v>1391</v>
      </c>
      <c r="E55" s="670"/>
      <c r="F55" s="670"/>
      <c r="G55" s="670"/>
      <c r="H55" s="670"/>
      <c r="I55" s="670"/>
      <c r="J55" s="425"/>
      <c r="K55" s="541"/>
      <c r="L55" s="430"/>
      <c r="M55" s="439"/>
      <c r="N55" s="423"/>
      <c r="O55" s="77" t="s">
        <v>94</v>
      </c>
      <c r="P55" s="75">
        <v>0</v>
      </c>
      <c r="Q55" s="74">
        <v>0.25</v>
      </c>
      <c r="R55" s="74">
        <v>0.5</v>
      </c>
      <c r="S55" s="74">
        <v>0.75</v>
      </c>
      <c r="T55" s="136">
        <v>1</v>
      </c>
      <c r="U55" s="531"/>
    </row>
    <row r="56" spans="1:21" x14ac:dyDescent="0.25">
      <c r="A56" s="534"/>
      <c r="B56" s="534"/>
      <c r="C56" s="537"/>
      <c r="D56" s="528"/>
      <c r="E56" s="570">
        <v>0.05</v>
      </c>
      <c r="F56" s="570">
        <v>0.05</v>
      </c>
      <c r="G56" s="570">
        <v>0.05</v>
      </c>
      <c r="H56" s="570">
        <v>0.05</v>
      </c>
      <c r="I56" s="570">
        <v>0.05</v>
      </c>
      <c r="J56" s="425"/>
      <c r="K56" s="541"/>
      <c r="L56" s="430"/>
      <c r="M56" s="439"/>
      <c r="N56" s="423"/>
      <c r="O56" s="77" t="s">
        <v>95</v>
      </c>
      <c r="P56" s="75">
        <v>0</v>
      </c>
      <c r="Q56" s="75">
        <v>36</v>
      </c>
      <c r="R56" s="75">
        <v>20</v>
      </c>
      <c r="S56" s="75">
        <v>20</v>
      </c>
      <c r="T56" s="108">
        <v>20</v>
      </c>
      <c r="U56" s="531"/>
    </row>
    <row r="57" spans="1:21" ht="25.5" x14ac:dyDescent="0.25">
      <c r="A57" s="534"/>
      <c r="B57" s="534"/>
      <c r="C57" s="537"/>
      <c r="D57" s="528"/>
      <c r="E57" s="675"/>
      <c r="F57" s="675"/>
      <c r="G57" s="675"/>
      <c r="H57" s="675"/>
      <c r="I57" s="675"/>
      <c r="J57" s="425"/>
      <c r="K57" s="541"/>
      <c r="L57" s="430"/>
      <c r="M57" s="439"/>
      <c r="N57" s="500"/>
      <c r="O57" s="77" t="s">
        <v>96</v>
      </c>
      <c r="P57" s="75">
        <v>0</v>
      </c>
      <c r="Q57" s="75">
        <v>36</v>
      </c>
      <c r="R57" s="75">
        <v>20</v>
      </c>
      <c r="S57" s="75">
        <v>20</v>
      </c>
      <c r="T57" s="108">
        <v>20</v>
      </c>
      <c r="U57" s="531"/>
    </row>
    <row r="58" spans="1:21" ht="38.25" x14ac:dyDescent="0.25">
      <c r="A58" s="534"/>
      <c r="B58" s="534"/>
      <c r="C58" s="537"/>
      <c r="D58" s="528"/>
      <c r="E58" s="675"/>
      <c r="F58" s="675"/>
      <c r="G58" s="675"/>
      <c r="H58" s="675"/>
      <c r="I58" s="675"/>
      <c r="J58" s="425"/>
      <c r="K58" s="541"/>
      <c r="L58" s="430"/>
      <c r="M58" s="439"/>
      <c r="N58" s="424" t="s">
        <v>88</v>
      </c>
      <c r="O58" s="77" t="s">
        <v>97</v>
      </c>
      <c r="P58" s="75" t="s">
        <v>3</v>
      </c>
      <c r="Q58" s="75">
        <v>2</v>
      </c>
      <c r="R58" s="75">
        <v>3</v>
      </c>
      <c r="S58" s="75">
        <v>4</v>
      </c>
      <c r="T58" s="108">
        <v>4</v>
      </c>
      <c r="U58" s="531"/>
    </row>
    <row r="59" spans="1:21" ht="63.75" customHeight="1" thickBot="1" x14ac:dyDescent="0.3">
      <c r="A59" s="534"/>
      <c r="B59" s="534"/>
      <c r="C59" s="537"/>
      <c r="D59" s="529"/>
      <c r="E59" s="676"/>
      <c r="F59" s="676"/>
      <c r="G59" s="676"/>
      <c r="H59" s="676"/>
      <c r="I59" s="676"/>
      <c r="J59" s="425"/>
      <c r="K59" s="444"/>
      <c r="L59" s="629"/>
      <c r="M59" s="600"/>
      <c r="N59" s="633"/>
      <c r="O59" s="81" t="s">
        <v>98</v>
      </c>
      <c r="P59" s="10" t="s">
        <v>3</v>
      </c>
      <c r="Q59" s="10">
        <v>80</v>
      </c>
      <c r="R59" s="10">
        <v>240</v>
      </c>
      <c r="S59" s="10">
        <v>400</v>
      </c>
      <c r="T59" s="135">
        <v>560</v>
      </c>
      <c r="U59" s="532"/>
    </row>
    <row r="60" spans="1:21" ht="59.25" customHeight="1" x14ac:dyDescent="0.25">
      <c r="A60" s="534"/>
      <c r="B60" s="534"/>
      <c r="C60" s="538"/>
      <c r="D60" s="562" t="s">
        <v>914</v>
      </c>
      <c r="E60" s="668">
        <v>26.5</v>
      </c>
      <c r="F60" s="668">
        <v>33.4</v>
      </c>
      <c r="G60" s="668">
        <v>35.4</v>
      </c>
      <c r="H60" s="668">
        <v>35.4</v>
      </c>
      <c r="I60" s="668">
        <v>35.4</v>
      </c>
      <c r="J60" s="425"/>
      <c r="K60" s="541">
        <v>14</v>
      </c>
      <c r="L60" s="642">
        <v>52110417</v>
      </c>
      <c r="M60" s="599" t="s">
        <v>84</v>
      </c>
      <c r="N60" s="630" t="s">
        <v>915</v>
      </c>
      <c r="O60" s="543" t="s">
        <v>101</v>
      </c>
      <c r="P60" s="543">
        <v>0</v>
      </c>
      <c r="Q60" s="543">
        <v>150</v>
      </c>
      <c r="R60" s="543">
        <v>100</v>
      </c>
      <c r="S60" s="543">
        <v>100</v>
      </c>
      <c r="T60" s="635">
        <v>100</v>
      </c>
      <c r="U60" s="530">
        <v>862110911</v>
      </c>
    </row>
    <row r="61" spans="1:21" ht="45.75" customHeight="1" x14ac:dyDescent="0.25">
      <c r="A61" s="534"/>
      <c r="B61" s="534"/>
      <c r="C61" s="538"/>
      <c r="D61" s="562"/>
      <c r="E61" s="669"/>
      <c r="F61" s="669"/>
      <c r="G61" s="669"/>
      <c r="H61" s="669"/>
      <c r="I61" s="669"/>
      <c r="J61" s="425"/>
      <c r="K61" s="541"/>
      <c r="L61" s="643"/>
      <c r="M61" s="439"/>
      <c r="N61" s="514"/>
      <c r="O61" s="544"/>
      <c r="P61" s="544"/>
      <c r="Q61" s="544"/>
      <c r="R61" s="544"/>
      <c r="S61" s="544"/>
      <c r="T61" s="636"/>
      <c r="U61" s="531"/>
    </row>
    <row r="62" spans="1:21" ht="48" customHeight="1" x14ac:dyDescent="0.25">
      <c r="A62" s="534"/>
      <c r="B62" s="534"/>
      <c r="C62" s="538"/>
      <c r="D62" s="562"/>
      <c r="E62" s="669"/>
      <c r="F62" s="669"/>
      <c r="G62" s="669"/>
      <c r="H62" s="669"/>
      <c r="I62" s="669"/>
      <c r="J62" s="425"/>
      <c r="K62" s="541"/>
      <c r="L62" s="643"/>
      <c r="M62" s="439"/>
      <c r="N62" s="514"/>
      <c r="O62" s="549"/>
      <c r="P62" s="549"/>
      <c r="Q62" s="549"/>
      <c r="R62" s="549"/>
      <c r="S62" s="549"/>
      <c r="T62" s="637"/>
      <c r="U62" s="531"/>
    </row>
    <row r="63" spans="1:21" x14ac:dyDescent="0.25">
      <c r="A63" s="534"/>
      <c r="B63" s="534"/>
      <c r="C63" s="538"/>
      <c r="D63" s="562"/>
      <c r="E63" s="669"/>
      <c r="F63" s="669"/>
      <c r="G63" s="669"/>
      <c r="H63" s="669"/>
      <c r="I63" s="669"/>
      <c r="J63" s="425"/>
      <c r="K63" s="541"/>
      <c r="L63" s="643"/>
      <c r="M63" s="439"/>
      <c r="N63" s="514"/>
      <c r="O63" s="473" t="s">
        <v>102</v>
      </c>
      <c r="P63" s="507">
        <v>0</v>
      </c>
      <c r="Q63" s="507">
        <v>50</v>
      </c>
      <c r="R63" s="507">
        <v>100</v>
      </c>
      <c r="S63" s="507">
        <v>100</v>
      </c>
      <c r="T63" s="638">
        <v>100</v>
      </c>
      <c r="U63" s="531"/>
    </row>
    <row r="64" spans="1:21" x14ac:dyDescent="0.25">
      <c r="A64" s="534"/>
      <c r="B64" s="534"/>
      <c r="C64" s="538"/>
      <c r="D64" s="562"/>
      <c r="E64" s="669"/>
      <c r="F64" s="669"/>
      <c r="G64" s="669"/>
      <c r="H64" s="669"/>
      <c r="I64" s="669"/>
      <c r="J64" s="425"/>
      <c r="K64" s="541"/>
      <c r="L64" s="643"/>
      <c r="M64" s="439"/>
      <c r="N64" s="514"/>
      <c r="O64" s="473"/>
      <c r="P64" s="549"/>
      <c r="Q64" s="549"/>
      <c r="R64" s="549"/>
      <c r="S64" s="549"/>
      <c r="T64" s="637"/>
      <c r="U64" s="531"/>
    </row>
    <row r="65" spans="1:21" x14ac:dyDescent="0.25">
      <c r="A65" s="534"/>
      <c r="B65" s="534"/>
      <c r="C65" s="538"/>
      <c r="D65" s="562"/>
      <c r="E65" s="669"/>
      <c r="F65" s="669"/>
      <c r="G65" s="669"/>
      <c r="H65" s="669"/>
      <c r="I65" s="669"/>
      <c r="J65" s="425"/>
      <c r="K65" s="541"/>
      <c r="L65" s="643"/>
      <c r="M65" s="439"/>
      <c r="N65" s="514"/>
      <c r="O65" s="473" t="s">
        <v>103</v>
      </c>
      <c r="P65" s="507">
        <v>80</v>
      </c>
      <c r="Q65" s="507">
        <v>200</v>
      </c>
      <c r="R65" s="507">
        <v>190</v>
      </c>
      <c r="S65" s="507">
        <v>180</v>
      </c>
      <c r="T65" s="638">
        <v>160</v>
      </c>
      <c r="U65" s="531"/>
    </row>
    <row r="66" spans="1:21" x14ac:dyDescent="0.25">
      <c r="A66" s="534"/>
      <c r="B66" s="534"/>
      <c r="C66" s="538"/>
      <c r="D66" s="562"/>
      <c r="E66" s="669"/>
      <c r="F66" s="669"/>
      <c r="G66" s="669"/>
      <c r="H66" s="669"/>
      <c r="I66" s="669"/>
      <c r="J66" s="425"/>
      <c r="K66" s="541"/>
      <c r="L66" s="643"/>
      <c r="M66" s="439"/>
      <c r="N66" s="631"/>
      <c r="O66" s="473"/>
      <c r="P66" s="549"/>
      <c r="Q66" s="549"/>
      <c r="R66" s="549"/>
      <c r="S66" s="549"/>
      <c r="T66" s="637"/>
      <c r="U66" s="531"/>
    </row>
    <row r="67" spans="1:21" ht="89.25" customHeight="1" x14ac:dyDescent="0.25">
      <c r="A67" s="534"/>
      <c r="B67" s="534"/>
      <c r="C67" s="538"/>
      <c r="D67" s="562"/>
      <c r="E67" s="670"/>
      <c r="F67" s="670"/>
      <c r="G67" s="670"/>
      <c r="H67" s="670"/>
      <c r="I67" s="670"/>
      <c r="J67" s="425"/>
      <c r="K67" s="541"/>
      <c r="L67" s="643"/>
      <c r="M67" s="439"/>
      <c r="N67" s="634" t="s">
        <v>99</v>
      </c>
      <c r="O67" s="80" t="s">
        <v>104</v>
      </c>
      <c r="P67" s="75">
        <v>100</v>
      </c>
      <c r="Q67" s="75">
        <v>80</v>
      </c>
      <c r="R67" s="75">
        <v>75</v>
      </c>
      <c r="S67" s="75">
        <v>70</v>
      </c>
      <c r="T67" s="108">
        <v>65</v>
      </c>
      <c r="U67" s="531"/>
    </row>
    <row r="68" spans="1:21" ht="15" customHeight="1" x14ac:dyDescent="0.25">
      <c r="A68" s="534"/>
      <c r="B68" s="534"/>
      <c r="C68" s="537"/>
      <c r="D68" s="528" t="s">
        <v>1391</v>
      </c>
      <c r="E68" s="570">
        <v>0.05</v>
      </c>
      <c r="F68" s="570">
        <v>0.05</v>
      </c>
      <c r="G68" s="570">
        <v>0.05</v>
      </c>
      <c r="H68" s="570">
        <v>0.05</v>
      </c>
      <c r="I68" s="570">
        <v>0.05</v>
      </c>
      <c r="J68" s="425"/>
      <c r="K68" s="541"/>
      <c r="L68" s="643"/>
      <c r="M68" s="439"/>
      <c r="N68" s="634"/>
      <c r="O68" s="473" t="s">
        <v>105</v>
      </c>
      <c r="P68" s="507">
        <v>0</v>
      </c>
      <c r="Q68" s="507">
        <v>5</v>
      </c>
      <c r="R68" s="507">
        <v>10</v>
      </c>
      <c r="S68" s="507">
        <v>20</v>
      </c>
      <c r="T68" s="638">
        <v>40</v>
      </c>
      <c r="U68" s="531"/>
    </row>
    <row r="69" spans="1:21" x14ac:dyDescent="0.25">
      <c r="A69" s="534"/>
      <c r="B69" s="534"/>
      <c r="C69" s="537"/>
      <c r="D69" s="528"/>
      <c r="E69" s="675"/>
      <c r="F69" s="675"/>
      <c r="G69" s="675"/>
      <c r="H69" s="675"/>
      <c r="I69" s="675"/>
      <c r="J69" s="425"/>
      <c r="K69" s="541"/>
      <c r="L69" s="643"/>
      <c r="M69" s="439"/>
      <c r="N69" s="634"/>
      <c r="O69" s="473"/>
      <c r="P69" s="544"/>
      <c r="Q69" s="544"/>
      <c r="R69" s="544"/>
      <c r="S69" s="544"/>
      <c r="T69" s="636"/>
      <c r="U69" s="531"/>
    </row>
    <row r="70" spans="1:21" x14ac:dyDescent="0.25">
      <c r="A70" s="534"/>
      <c r="B70" s="534"/>
      <c r="C70" s="537"/>
      <c r="D70" s="528"/>
      <c r="E70" s="675"/>
      <c r="F70" s="675"/>
      <c r="G70" s="675"/>
      <c r="H70" s="675"/>
      <c r="I70" s="675"/>
      <c r="J70" s="425"/>
      <c r="K70" s="541"/>
      <c r="L70" s="643"/>
      <c r="M70" s="439"/>
      <c r="N70" s="634"/>
      <c r="O70" s="473"/>
      <c r="P70" s="549"/>
      <c r="Q70" s="549"/>
      <c r="R70" s="549"/>
      <c r="S70" s="549"/>
      <c r="T70" s="637"/>
      <c r="U70" s="531"/>
    </row>
    <row r="71" spans="1:21" x14ac:dyDescent="0.25">
      <c r="A71" s="534"/>
      <c r="B71" s="534"/>
      <c r="C71" s="537"/>
      <c r="D71" s="528"/>
      <c r="E71" s="675"/>
      <c r="F71" s="675"/>
      <c r="G71" s="675"/>
      <c r="H71" s="675"/>
      <c r="I71" s="675"/>
      <c r="J71" s="425"/>
      <c r="K71" s="541"/>
      <c r="L71" s="643"/>
      <c r="M71" s="439"/>
      <c r="N71" s="634"/>
      <c r="O71" s="473" t="s">
        <v>106</v>
      </c>
      <c r="P71" s="507">
        <v>0</v>
      </c>
      <c r="Q71" s="507">
        <v>0</v>
      </c>
      <c r="R71" s="507">
        <v>2</v>
      </c>
      <c r="S71" s="507">
        <v>5</v>
      </c>
      <c r="T71" s="638">
        <v>10</v>
      </c>
      <c r="U71" s="531"/>
    </row>
    <row r="72" spans="1:21" x14ac:dyDescent="0.25">
      <c r="A72" s="534"/>
      <c r="B72" s="534"/>
      <c r="C72" s="537"/>
      <c r="D72" s="528"/>
      <c r="E72" s="675"/>
      <c r="F72" s="675"/>
      <c r="G72" s="675"/>
      <c r="H72" s="675"/>
      <c r="I72" s="675"/>
      <c r="J72" s="425"/>
      <c r="K72" s="541"/>
      <c r="L72" s="643"/>
      <c r="M72" s="439"/>
      <c r="N72" s="634"/>
      <c r="O72" s="473"/>
      <c r="P72" s="549"/>
      <c r="Q72" s="549"/>
      <c r="R72" s="549"/>
      <c r="S72" s="549"/>
      <c r="T72" s="637"/>
      <c r="U72" s="531"/>
    </row>
    <row r="73" spans="1:21" x14ac:dyDescent="0.25">
      <c r="A73" s="534"/>
      <c r="B73" s="534"/>
      <c r="C73" s="537"/>
      <c r="D73" s="528"/>
      <c r="E73" s="675"/>
      <c r="F73" s="675"/>
      <c r="G73" s="675"/>
      <c r="H73" s="675"/>
      <c r="I73" s="675"/>
      <c r="J73" s="425"/>
      <c r="K73" s="541"/>
      <c r="L73" s="643"/>
      <c r="M73" s="439"/>
      <c r="N73" s="634" t="s">
        <v>100</v>
      </c>
      <c r="O73" s="473" t="s">
        <v>107</v>
      </c>
      <c r="P73" s="507">
        <v>0</v>
      </c>
      <c r="Q73" s="507">
        <v>2</v>
      </c>
      <c r="R73" s="507">
        <v>3</v>
      </c>
      <c r="S73" s="507">
        <v>4</v>
      </c>
      <c r="T73" s="638">
        <v>5</v>
      </c>
      <c r="U73" s="531"/>
    </row>
    <row r="74" spans="1:21" ht="15" customHeight="1" x14ac:dyDescent="0.25">
      <c r="A74" s="534"/>
      <c r="B74" s="534"/>
      <c r="C74" s="537"/>
      <c r="D74" s="528"/>
      <c r="E74" s="675"/>
      <c r="F74" s="675"/>
      <c r="G74" s="675"/>
      <c r="H74" s="675"/>
      <c r="I74" s="675"/>
      <c r="J74" s="425"/>
      <c r="K74" s="541"/>
      <c r="L74" s="643"/>
      <c r="M74" s="439"/>
      <c r="N74" s="634"/>
      <c r="O74" s="473"/>
      <c r="P74" s="549"/>
      <c r="Q74" s="549"/>
      <c r="R74" s="549"/>
      <c r="S74" s="549"/>
      <c r="T74" s="637"/>
      <c r="U74" s="531"/>
    </row>
    <row r="75" spans="1:21" x14ac:dyDescent="0.25">
      <c r="A75" s="534"/>
      <c r="B75" s="534"/>
      <c r="C75" s="537"/>
      <c r="D75" s="528"/>
      <c r="E75" s="675"/>
      <c r="F75" s="675"/>
      <c r="G75" s="675"/>
      <c r="H75" s="675"/>
      <c r="I75" s="675"/>
      <c r="J75" s="425"/>
      <c r="K75" s="541"/>
      <c r="L75" s="643"/>
      <c r="M75" s="439"/>
      <c r="N75" s="634"/>
      <c r="O75" s="473" t="s">
        <v>108</v>
      </c>
      <c r="P75" s="507">
        <v>3</v>
      </c>
      <c r="Q75" s="507">
        <v>3</v>
      </c>
      <c r="R75" s="507">
        <v>4</v>
      </c>
      <c r="S75" s="507">
        <v>4</v>
      </c>
      <c r="T75" s="638">
        <v>4</v>
      </c>
      <c r="U75" s="531"/>
    </row>
    <row r="76" spans="1:21" x14ac:dyDescent="0.25">
      <c r="A76" s="534"/>
      <c r="B76" s="534"/>
      <c r="C76" s="537"/>
      <c r="D76" s="528"/>
      <c r="E76" s="675"/>
      <c r="F76" s="675"/>
      <c r="G76" s="675"/>
      <c r="H76" s="675"/>
      <c r="I76" s="675"/>
      <c r="J76" s="425"/>
      <c r="K76" s="541"/>
      <c r="L76" s="643"/>
      <c r="M76" s="439"/>
      <c r="N76" s="634"/>
      <c r="O76" s="473"/>
      <c r="P76" s="549"/>
      <c r="Q76" s="549"/>
      <c r="R76" s="549"/>
      <c r="S76" s="549"/>
      <c r="T76" s="637"/>
      <c r="U76" s="531"/>
    </row>
    <row r="77" spans="1:21" x14ac:dyDescent="0.25">
      <c r="A77" s="534"/>
      <c r="B77" s="534"/>
      <c r="C77" s="537"/>
      <c r="D77" s="528"/>
      <c r="E77" s="675"/>
      <c r="F77" s="675"/>
      <c r="G77" s="675"/>
      <c r="H77" s="675"/>
      <c r="I77" s="675"/>
      <c r="J77" s="425"/>
      <c r="K77" s="541"/>
      <c r="L77" s="643"/>
      <c r="M77" s="439"/>
      <c r="N77" s="634"/>
      <c r="O77" s="473" t="s">
        <v>109</v>
      </c>
      <c r="P77" s="507">
        <v>4</v>
      </c>
      <c r="Q77" s="507">
        <v>4</v>
      </c>
      <c r="R77" s="507">
        <v>4</v>
      </c>
      <c r="S77" s="507">
        <v>4</v>
      </c>
      <c r="T77" s="638">
        <v>4</v>
      </c>
      <c r="U77" s="531"/>
    </row>
    <row r="78" spans="1:21" ht="15.75" thickBot="1" x14ac:dyDescent="0.3">
      <c r="A78" s="534"/>
      <c r="B78" s="534"/>
      <c r="C78" s="537"/>
      <c r="D78" s="529"/>
      <c r="E78" s="676"/>
      <c r="F78" s="676"/>
      <c r="G78" s="676"/>
      <c r="H78" s="676"/>
      <c r="I78" s="676"/>
      <c r="J78" s="425"/>
      <c r="K78" s="541"/>
      <c r="L78" s="644"/>
      <c r="M78" s="600"/>
      <c r="N78" s="646"/>
      <c r="O78" s="647"/>
      <c r="P78" s="545"/>
      <c r="Q78" s="545"/>
      <c r="R78" s="545"/>
      <c r="S78" s="545"/>
      <c r="T78" s="641"/>
      <c r="U78" s="532"/>
    </row>
    <row r="79" spans="1:21" ht="55.15" customHeight="1" x14ac:dyDescent="0.25">
      <c r="A79" s="534"/>
      <c r="B79" s="534"/>
      <c r="C79" s="538"/>
      <c r="D79" s="562" t="s">
        <v>914</v>
      </c>
      <c r="E79" s="663">
        <v>26.5</v>
      </c>
      <c r="F79" s="664">
        <v>33.4</v>
      </c>
      <c r="G79" s="525">
        <v>35.4</v>
      </c>
      <c r="H79" s="525">
        <v>35.4</v>
      </c>
      <c r="I79" s="525">
        <v>35.4</v>
      </c>
      <c r="J79" s="425"/>
      <c r="K79" s="541">
        <v>15</v>
      </c>
      <c r="L79" s="442">
        <v>52110517</v>
      </c>
      <c r="M79" s="599" t="s">
        <v>85</v>
      </c>
      <c r="N79" s="631" t="s">
        <v>110</v>
      </c>
      <c r="O79" s="549" t="s">
        <v>113</v>
      </c>
      <c r="P79" s="543" t="s">
        <v>3</v>
      </c>
      <c r="Q79" s="639">
        <v>0.08</v>
      </c>
      <c r="R79" s="639">
        <v>0.09</v>
      </c>
      <c r="S79" s="639">
        <v>0.09</v>
      </c>
      <c r="T79" s="640">
        <v>0.1</v>
      </c>
      <c r="U79" s="530">
        <v>6291842178</v>
      </c>
    </row>
    <row r="80" spans="1:21" x14ac:dyDescent="0.25">
      <c r="A80" s="534"/>
      <c r="B80" s="534"/>
      <c r="C80" s="538"/>
      <c r="D80" s="562"/>
      <c r="E80" s="663"/>
      <c r="F80" s="664"/>
      <c r="G80" s="526"/>
      <c r="H80" s="526"/>
      <c r="I80" s="526"/>
      <c r="J80" s="425"/>
      <c r="K80" s="541"/>
      <c r="L80" s="442"/>
      <c r="M80" s="439"/>
      <c r="N80" s="634"/>
      <c r="O80" s="473"/>
      <c r="P80" s="544"/>
      <c r="Q80" s="544"/>
      <c r="R80" s="544"/>
      <c r="S80" s="544"/>
      <c r="T80" s="636"/>
      <c r="U80" s="531"/>
    </row>
    <row r="81" spans="1:21" x14ac:dyDescent="0.25">
      <c r="A81" s="534"/>
      <c r="B81" s="534"/>
      <c r="C81" s="538"/>
      <c r="D81" s="562"/>
      <c r="E81" s="663"/>
      <c r="F81" s="664"/>
      <c r="G81" s="526"/>
      <c r="H81" s="526"/>
      <c r="I81" s="526"/>
      <c r="J81" s="425"/>
      <c r="K81" s="541"/>
      <c r="L81" s="442"/>
      <c r="M81" s="439"/>
      <c r="N81" s="634"/>
      <c r="O81" s="473"/>
      <c r="P81" s="549"/>
      <c r="Q81" s="549"/>
      <c r="R81" s="549"/>
      <c r="S81" s="549"/>
      <c r="T81" s="637"/>
      <c r="U81" s="531"/>
    </row>
    <row r="82" spans="1:21" x14ac:dyDescent="0.25">
      <c r="A82" s="534"/>
      <c r="B82" s="534"/>
      <c r="C82" s="538"/>
      <c r="D82" s="562"/>
      <c r="E82" s="663"/>
      <c r="F82" s="664"/>
      <c r="G82" s="526"/>
      <c r="H82" s="526"/>
      <c r="I82" s="526"/>
      <c r="J82" s="425"/>
      <c r="K82" s="541"/>
      <c r="L82" s="442"/>
      <c r="M82" s="439"/>
      <c r="N82" s="634"/>
      <c r="O82" s="473" t="s">
        <v>114</v>
      </c>
      <c r="P82" s="511">
        <v>0.65</v>
      </c>
      <c r="Q82" s="511">
        <v>0.75</v>
      </c>
      <c r="R82" s="511">
        <v>0.8</v>
      </c>
      <c r="S82" s="511">
        <v>0.85</v>
      </c>
      <c r="T82" s="648">
        <v>0.9</v>
      </c>
      <c r="U82" s="531"/>
    </row>
    <row r="83" spans="1:21" s="16" customFormat="1" ht="65.25" customHeight="1" x14ac:dyDescent="0.25">
      <c r="A83" s="534"/>
      <c r="B83" s="534"/>
      <c r="C83" s="538"/>
      <c r="D83" s="562"/>
      <c r="E83" s="663"/>
      <c r="F83" s="664"/>
      <c r="G83" s="526"/>
      <c r="H83" s="526"/>
      <c r="I83" s="526"/>
      <c r="J83" s="425"/>
      <c r="K83" s="541"/>
      <c r="L83" s="442"/>
      <c r="M83" s="439"/>
      <c r="N83" s="634"/>
      <c r="O83" s="473"/>
      <c r="P83" s="473"/>
      <c r="Q83" s="473"/>
      <c r="R83" s="473"/>
      <c r="S83" s="473"/>
      <c r="T83" s="649"/>
      <c r="U83" s="531"/>
    </row>
    <row r="84" spans="1:21" ht="58.5" customHeight="1" x14ac:dyDescent="0.25">
      <c r="A84" s="534"/>
      <c r="B84" s="534"/>
      <c r="C84" s="538"/>
      <c r="D84" s="562"/>
      <c r="E84" s="663"/>
      <c r="F84" s="664"/>
      <c r="G84" s="527"/>
      <c r="H84" s="527"/>
      <c r="I84" s="527"/>
      <c r="J84" s="425"/>
      <c r="K84" s="541"/>
      <c r="L84" s="442"/>
      <c r="M84" s="439"/>
      <c r="N84" s="634" t="s">
        <v>111</v>
      </c>
      <c r="O84" s="473" t="s">
        <v>916</v>
      </c>
      <c r="P84" s="473" t="s">
        <v>3</v>
      </c>
      <c r="Q84" s="511">
        <v>0.9</v>
      </c>
      <c r="R84" s="511">
        <v>0.93</v>
      </c>
      <c r="S84" s="511">
        <v>0.94</v>
      </c>
      <c r="T84" s="648">
        <v>1</v>
      </c>
      <c r="U84" s="531"/>
    </row>
    <row r="85" spans="1:21" ht="67.5" customHeight="1" x14ac:dyDescent="0.25">
      <c r="A85" s="534"/>
      <c r="B85" s="534"/>
      <c r="C85" s="538"/>
      <c r="D85" s="563" t="s">
        <v>1391</v>
      </c>
      <c r="E85" s="524">
        <v>0.05</v>
      </c>
      <c r="F85" s="524">
        <v>0.05</v>
      </c>
      <c r="G85" s="524">
        <v>0.05</v>
      </c>
      <c r="H85" s="524">
        <v>0.05</v>
      </c>
      <c r="I85" s="524">
        <v>0.05</v>
      </c>
      <c r="J85" s="425"/>
      <c r="K85" s="541"/>
      <c r="L85" s="442"/>
      <c r="M85" s="439"/>
      <c r="N85" s="634"/>
      <c r="O85" s="473"/>
      <c r="P85" s="473"/>
      <c r="Q85" s="473"/>
      <c r="R85" s="473"/>
      <c r="S85" s="473"/>
      <c r="T85" s="649"/>
      <c r="U85" s="531"/>
    </row>
    <row r="86" spans="1:21" ht="38.25" customHeight="1" x14ac:dyDescent="0.25">
      <c r="A86" s="534"/>
      <c r="B86" s="534"/>
      <c r="C86" s="538"/>
      <c r="D86" s="665"/>
      <c r="E86" s="524"/>
      <c r="F86" s="524"/>
      <c r="G86" s="524"/>
      <c r="H86" s="524"/>
      <c r="I86" s="524"/>
      <c r="J86" s="425"/>
      <c r="K86" s="541"/>
      <c r="L86" s="442"/>
      <c r="M86" s="439"/>
      <c r="N86" s="634"/>
      <c r="O86" s="473"/>
      <c r="P86" s="473"/>
      <c r="Q86" s="473"/>
      <c r="R86" s="473"/>
      <c r="S86" s="473"/>
      <c r="T86" s="649"/>
      <c r="U86" s="531"/>
    </row>
    <row r="87" spans="1:21" ht="38.25" customHeight="1" x14ac:dyDescent="0.25">
      <c r="A87" s="534"/>
      <c r="B87" s="534"/>
      <c r="C87" s="538"/>
      <c r="D87" s="665"/>
      <c r="E87" s="524"/>
      <c r="F87" s="524"/>
      <c r="G87" s="524"/>
      <c r="H87" s="524"/>
      <c r="I87" s="524"/>
      <c r="J87" s="425"/>
      <c r="K87" s="541"/>
      <c r="L87" s="442"/>
      <c r="M87" s="439"/>
      <c r="N87" s="634"/>
      <c r="O87" s="473" t="s">
        <v>115</v>
      </c>
      <c r="P87" s="511">
        <v>0.7</v>
      </c>
      <c r="Q87" s="511">
        <v>0.7</v>
      </c>
      <c r="R87" s="511">
        <v>0.77</v>
      </c>
      <c r="S87" s="511">
        <v>0.85</v>
      </c>
      <c r="T87" s="648">
        <v>0.95</v>
      </c>
      <c r="U87" s="531"/>
    </row>
    <row r="88" spans="1:21" ht="38.25" customHeight="1" x14ac:dyDescent="0.25">
      <c r="A88" s="534"/>
      <c r="B88" s="534"/>
      <c r="C88" s="538"/>
      <c r="D88" s="665"/>
      <c r="E88" s="524"/>
      <c r="F88" s="524"/>
      <c r="G88" s="524"/>
      <c r="H88" s="524"/>
      <c r="I88" s="524"/>
      <c r="J88" s="425"/>
      <c r="K88" s="541"/>
      <c r="L88" s="442"/>
      <c r="M88" s="439"/>
      <c r="N88" s="634"/>
      <c r="O88" s="473"/>
      <c r="P88" s="473"/>
      <c r="Q88" s="473"/>
      <c r="R88" s="473"/>
      <c r="S88" s="473"/>
      <c r="T88" s="649"/>
      <c r="U88" s="531"/>
    </row>
    <row r="89" spans="1:21" x14ac:dyDescent="0.25">
      <c r="A89" s="534"/>
      <c r="B89" s="534"/>
      <c r="C89" s="538"/>
      <c r="D89" s="665"/>
      <c r="E89" s="524"/>
      <c r="F89" s="524"/>
      <c r="G89" s="524"/>
      <c r="H89" s="524"/>
      <c r="I89" s="524"/>
      <c r="J89" s="425"/>
      <c r="K89" s="541"/>
      <c r="L89" s="442"/>
      <c r="M89" s="439"/>
      <c r="N89" s="634" t="s">
        <v>112</v>
      </c>
      <c r="O89" s="473" t="s">
        <v>116</v>
      </c>
      <c r="P89" s="473">
        <v>340</v>
      </c>
      <c r="Q89" s="473">
        <v>371</v>
      </c>
      <c r="R89" s="473">
        <v>384</v>
      </c>
      <c r="S89" s="507">
        <v>397</v>
      </c>
      <c r="T89" s="649">
        <v>411</v>
      </c>
      <c r="U89" s="531"/>
    </row>
    <row r="90" spans="1:21" x14ac:dyDescent="0.25">
      <c r="A90" s="534"/>
      <c r="B90" s="534"/>
      <c r="C90" s="538"/>
      <c r="D90" s="665"/>
      <c r="E90" s="524"/>
      <c r="F90" s="524"/>
      <c r="G90" s="524"/>
      <c r="H90" s="524"/>
      <c r="I90" s="524"/>
      <c r="J90" s="425"/>
      <c r="K90" s="541"/>
      <c r="L90" s="442"/>
      <c r="M90" s="439"/>
      <c r="N90" s="634"/>
      <c r="O90" s="473"/>
      <c r="P90" s="473"/>
      <c r="Q90" s="473"/>
      <c r="R90" s="473"/>
      <c r="S90" s="549"/>
      <c r="T90" s="649"/>
      <c r="U90" s="531"/>
    </row>
    <row r="91" spans="1:21" x14ac:dyDescent="0.25">
      <c r="A91" s="534"/>
      <c r="B91" s="534"/>
      <c r="C91" s="538"/>
      <c r="D91" s="665"/>
      <c r="E91" s="524"/>
      <c r="F91" s="524"/>
      <c r="G91" s="524"/>
      <c r="H91" s="524"/>
      <c r="I91" s="524"/>
      <c r="J91" s="425"/>
      <c r="K91" s="541"/>
      <c r="L91" s="442"/>
      <c r="M91" s="439"/>
      <c r="N91" s="634"/>
      <c r="O91" s="473" t="s">
        <v>117</v>
      </c>
      <c r="P91" s="511">
        <v>0.02</v>
      </c>
      <c r="Q91" s="511">
        <v>0.03</v>
      </c>
      <c r="R91" s="511">
        <v>0.04</v>
      </c>
      <c r="S91" s="511">
        <v>0.05</v>
      </c>
      <c r="T91" s="648">
        <v>0.06</v>
      </c>
      <c r="U91" s="531"/>
    </row>
    <row r="92" spans="1:21" ht="15.75" customHeight="1" thickBot="1" x14ac:dyDescent="0.3">
      <c r="A92" s="534"/>
      <c r="B92" s="534"/>
      <c r="C92" s="538"/>
      <c r="D92" s="666"/>
      <c r="E92" s="524"/>
      <c r="F92" s="524"/>
      <c r="G92" s="524"/>
      <c r="H92" s="524"/>
      <c r="I92" s="524"/>
      <c r="J92" s="425"/>
      <c r="K92" s="541"/>
      <c r="L92" s="442"/>
      <c r="M92" s="439"/>
      <c r="N92" s="513"/>
      <c r="O92" s="507"/>
      <c r="P92" s="507"/>
      <c r="Q92" s="507"/>
      <c r="R92" s="507"/>
      <c r="S92" s="507"/>
      <c r="T92" s="638"/>
      <c r="U92" s="531"/>
    </row>
    <row r="93" spans="1:21" ht="15.75" customHeight="1" x14ac:dyDescent="0.25">
      <c r="A93" s="534"/>
      <c r="B93" s="534"/>
      <c r="C93" s="537"/>
      <c r="D93" s="528" t="s">
        <v>914</v>
      </c>
      <c r="E93" s="668">
        <v>26.5</v>
      </c>
      <c r="F93" s="525">
        <v>33.4</v>
      </c>
      <c r="G93" s="525">
        <v>35.4</v>
      </c>
      <c r="H93" s="525">
        <v>35.4</v>
      </c>
      <c r="I93" s="525">
        <v>35.4</v>
      </c>
      <c r="J93" s="425"/>
      <c r="K93" s="445">
        <v>16</v>
      </c>
      <c r="L93" s="620">
        <v>52110617</v>
      </c>
      <c r="M93" s="599" t="s">
        <v>1056</v>
      </c>
      <c r="N93" s="673" t="s">
        <v>1389</v>
      </c>
      <c r="O93" s="543" t="s">
        <v>1373</v>
      </c>
      <c r="P93" s="543">
        <v>0</v>
      </c>
      <c r="Q93" s="543">
        <v>7</v>
      </c>
      <c r="R93" s="543"/>
      <c r="S93" s="543"/>
      <c r="T93" s="546"/>
      <c r="U93" s="530">
        <v>90000000</v>
      </c>
    </row>
    <row r="94" spans="1:21" ht="15.75" customHeight="1" x14ac:dyDescent="0.25">
      <c r="A94" s="534"/>
      <c r="B94" s="534"/>
      <c r="C94" s="537"/>
      <c r="D94" s="528"/>
      <c r="E94" s="669"/>
      <c r="F94" s="526"/>
      <c r="G94" s="526"/>
      <c r="H94" s="526"/>
      <c r="I94" s="526"/>
      <c r="J94" s="425"/>
      <c r="K94" s="445"/>
      <c r="L94" s="442"/>
      <c r="M94" s="439"/>
      <c r="N94" s="423"/>
      <c r="O94" s="544"/>
      <c r="P94" s="544"/>
      <c r="Q94" s="544"/>
      <c r="R94" s="544"/>
      <c r="S94" s="544"/>
      <c r="T94" s="547"/>
      <c r="U94" s="531"/>
    </row>
    <row r="95" spans="1:21" ht="15.75" customHeight="1" x14ac:dyDescent="0.25">
      <c r="A95" s="534"/>
      <c r="B95" s="534"/>
      <c r="C95" s="537"/>
      <c r="D95" s="528"/>
      <c r="E95" s="669"/>
      <c r="F95" s="526"/>
      <c r="G95" s="526"/>
      <c r="H95" s="526"/>
      <c r="I95" s="526"/>
      <c r="J95" s="425"/>
      <c r="K95" s="445"/>
      <c r="L95" s="442"/>
      <c r="M95" s="439"/>
      <c r="N95" s="423"/>
      <c r="O95" s="544"/>
      <c r="P95" s="544"/>
      <c r="Q95" s="544"/>
      <c r="R95" s="544"/>
      <c r="S95" s="544"/>
      <c r="T95" s="547"/>
      <c r="U95" s="531"/>
    </row>
    <row r="96" spans="1:21" ht="15.75" customHeight="1" x14ac:dyDescent="0.25">
      <c r="A96" s="534"/>
      <c r="B96" s="534"/>
      <c r="C96" s="537"/>
      <c r="D96" s="528"/>
      <c r="E96" s="669"/>
      <c r="F96" s="526"/>
      <c r="G96" s="526"/>
      <c r="H96" s="526"/>
      <c r="I96" s="526"/>
      <c r="J96" s="425"/>
      <c r="K96" s="445"/>
      <c r="L96" s="442"/>
      <c r="M96" s="439"/>
      <c r="N96" s="423"/>
      <c r="O96" s="544"/>
      <c r="P96" s="544"/>
      <c r="Q96" s="544"/>
      <c r="R96" s="544"/>
      <c r="S96" s="544"/>
      <c r="T96" s="547"/>
      <c r="U96" s="531"/>
    </row>
    <row r="97" spans="1:21" ht="15.75" customHeight="1" x14ac:dyDescent="0.25">
      <c r="A97" s="534"/>
      <c r="B97" s="534"/>
      <c r="C97" s="537"/>
      <c r="D97" s="528"/>
      <c r="E97" s="669"/>
      <c r="F97" s="526"/>
      <c r="G97" s="526"/>
      <c r="H97" s="526"/>
      <c r="I97" s="526"/>
      <c r="J97" s="425"/>
      <c r="K97" s="445"/>
      <c r="L97" s="442"/>
      <c r="M97" s="439"/>
      <c r="N97" s="423"/>
      <c r="O97" s="544"/>
      <c r="P97" s="544"/>
      <c r="Q97" s="544"/>
      <c r="R97" s="544"/>
      <c r="S97" s="544"/>
      <c r="T97" s="547"/>
      <c r="U97" s="531"/>
    </row>
    <row r="98" spans="1:21" ht="15.75" customHeight="1" x14ac:dyDescent="0.25">
      <c r="A98" s="534"/>
      <c r="B98" s="534"/>
      <c r="C98" s="537"/>
      <c r="D98" s="528"/>
      <c r="E98" s="669"/>
      <c r="F98" s="526"/>
      <c r="G98" s="526"/>
      <c r="H98" s="526"/>
      <c r="I98" s="526"/>
      <c r="J98" s="425"/>
      <c r="K98" s="445"/>
      <c r="L98" s="442"/>
      <c r="M98" s="439"/>
      <c r="N98" s="423"/>
      <c r="O98" s="544"/>
      <c r="P98" s="544"/>
      <c r="Q98" s="544"/>
      <c r="R98" s="544"/>
      <c r="S98" s="544"/>
      <c r="T98" s="547"/>
      <c r="U98" s="531"/>
    </row>
    <row r="99" spans="1:21" ht="15.75" customHeight="1" x14ac:dyDescent="0.25">
      <c r="A99" s="534"/>
      <c r="B99" s="534"/>
      <c r="C99" s="537"/>
      <c r="D99" s="528"/>
      <c r="E99" s="669"/>
      <c r="F99" s="526"/>
      <c r="G99" s="526"/>
      <c r="H99" s="526"/>
      <c r="I99" s="526"/>
      <c r="J99" s="425"/>
      <c r="K99" s="445"/>
      <c r="L99" s="442"/>
      <c r="M99" s="439"/>
      <c r="N99" s="423"/>
      <c r="O99" s="544"/>
      <c r="P99" s="544"/>
      <c r="Q99" s="544"/>
      <c r="R99" s="544"/>
      <c r="S99" s="544"/>
      <c r="T99" s="547"/>
      <c r="U99" s="531"/>
    </row>
    <row r="100" spans="1:21" ht="15.75" customHeight="1" x14ac:dyDescent="0.25">
      <c r="A100" s="534"/>
      <c r="B100" s="534"/>
      <c r="C100" s="537"/>
      <c r="D100" s="528"/>
      <c r="E100" s="669"/>
      <c r="F100" s="526"/>
      <c r="G100" s="526"/>
      <c r="H100" s="526"/>
      <c r="I100" s="526"/>
      <c r="J100" s="425"/>
      <c r="K100" s="445"/>
      <c r="L100" s="442"/>
      <c r="M100" s="439"/>
      <c r="N100" s="423"/>
      <c r="O100" s="544"/>
      <c r="P100" s="544"/>
      <c r="Q100" s="544"/>
      <c r="R100" s="544"/>
      <c r="S100" s="544"/>
      <c r="T100" s="547"/>
      <c r="U100" s="531"/>
    </row>
    <row r="101" spans="1:21" ht="15.75" customHeight="1" x14ac:dyDescent="0.25">
      <c r="A101" s="534"/>
      <c r="B101" s="534"/>
      <c r="C101" s="537"/>
      <c r="D101" s="528"/>
      <c r="E101" s="669"/>
      <c r="F101" s="526"/>
      <c r="G101" s="526"/>
      <c r="H101" s="526"/>
      <c r="I101" s="526"/>
      <c r="J101" s="425"/>
      <c r="K101" s="445"/>
      <c r="L101" s="442"/>
      <c r="M101" s="439"/>
      <c r="N101" s="423"/>
      <c r="O101" s="544"/>
      <c r="P101" s="544"/>
      <c r="Q101" s="544"/>
      <c r="R101" s="544"/>
      <c r="S101" s="544"/>
      <c r="T101" s="547"/>
      <c r="U101" s="531"/>
    </row>
    <row r="102" spans="1:21" ht="15.75" customHeight="1" x14ac:dyDescent="0.25">
      <c r="A102" s="534"/>
      <c r="B102" s="534"/>
      <c r="C102" s="537"/>
      <c r="D102" s="528"/>
      <c r="E102" s="669"/>
      <c r="F102" s="526"/>
      <c r="G102" s="526"/>
      <c r="H102" s="526"/>
      <c r="I102" s="526"/>
      <c r="J102" s="425"/>
      <c r="K102" s="445"/>
      <c r="L102" s="442"/>
      <c r="M102" s="439"/>
      <c r="N102" s="423"/>
      <c r="O102" s="544"/>
      <c r="P102" s="544"/>
      <c r="Q102" s="544"/>
      <c r="R102" s="544"/>
      <c r="S102" s="544"/>
      <c r="T102" s="547"/>
      <c r="U102" s="531"/>
    </row>
    <row r="103" spans="1:21" ht="15.75" customHeight="1" thickBot="1" x14ac:dyDescent="0.3">
      <c r="A103" s="534"/>
      <c r="B103" s="534"/>
      <c r="C103" s="537"/>
      <c r="D103" s="528"/>
      <c r="E103" s="669"/>
      <c r="F103" s="526"/>
      <c r="G103" s="526"/>
      <c r="H103" s="526"/>
      <c r="I103" s="526"/>
      <c r="J103" s="425"/>
      <c r="K103" s="445"/>
      <c r="L103" s="442"/>
      <c r="M103" s="439"/>
      <c r="N103" s="674"/>
      <c r="O103" s="545"/>
      <c r="P103" s="545"/>
      <c r="Q103" s="545"/>
      <c r="R103" s="545"/>
      <c r="S103" s="545"/>
      <c r="T103" s="548"/>
      <c r="U103" s="531"/>
    </row>
    <row r="104" spans="1:21" ht="106.15" customHeight="1" thickBot="1" x14ac:dyDescent="0.3">
      <c r="A104" s="534"/>
      <c r="B104" s="534"/>
      <c r="C104" s="537"/>
      <c r="D104" s="662"/>
      <c r="E104" s="669"/>
      <c r="F104" s="526"/>
      <c r="G104" s="526"/>
      <c r="H104" s="526"/>
      <c r="I104" s="526"/>
      <c r="J104" s="425"/>
      <c r="K104" s="667"/>
      <c r="L104" s="619"/>
      <c r="M104" s="600"/>
      <c r="N104" s="372" t="s">
        <v>1389</v>
      </c>
      <c r="O104" s="373" t="s">
        <v>1390</v>
      </c>
      <c r="P104" s="373">
        <v>0</v>
      </c>
      <c r="Q104" s="373">
        <v>38</v>
      </c>
      <c r="R104" s="373"/>
      <c r="S104" s="373"/>
      <c r="T104" s="374"/>
      <c r="U104" s="532"/>
    </row>
    <row r="105" spans="1:21" ht="15.75" customHeight="1" x14ac:dyDescent="0.25">
      <c r="A105" s="534"/>
      <c r="B105" s="534"/>
      <c r="C105" s="537"/>
      <c r="D105" s="661" t="s">
        <v>914</v>
      </c>
      <c r="E105" s="669"/>
      <c r="F105" s="526"/>
      <c r="G105" s="526"/>
      <c r="H105" s="526"/>
      <c r="I105" s="526"/>
      <c r="J105" s="425"/>
      <c r="K105" s="540">
        <v>17</v>
      </c>
      <c r="L105" s="610">
        <v>52110717</v>
      </c>
      <c r="M105" s="671" t="s">
        <v>1057</v>
      </c>
      <c r="N105" s="673" t="s">
        <v>1392</v>
      </c>
      <c r="O105" s="543" t="s">
        <v>1374</v>
      </c>
      <c r="P105" s="543">
        <v>3</v>
      </c>
      <c r="Q105" s="543">
        <v>18</v>
      </c>
      <c r="R105" s="543"/>
      <c r="S105" s="543"/>
      <c r="T105" s="546"/>
      <c r="U105" s="530">
        <v>50000000</v>
      </c>
    </row>
    <row r="106" spans="1:21" ht="15.75" customHeight="1" x14ac:dyDescent="0.25">
      <c r="A106" s="534"/>
      <c r="B106" s="534"/>
      <c r="C106" s="537"/>
      <c r="D106" s="528"/>
      <c r="E106" s="669"/>
      <c r="F106" s="526"/>
      <c r="G106" s="526"/>
      <c r="H106" s="526"/>
      <c r="I106" s="526"/>
      <c r="J106" s="425"/>
      <c r="K106" s="541"/>
      <c r="L106" s="430"/>
      <c r="M106" s="431"/>
      <c r="N106" s="423"/>
      <c r="O106" s="544"/>
      <c r="P106" s="544"/>
      <c r="Q106" s="544"/>
      <c r="R106" s="544"/>
      <c r="S106" s="544"/>
      <c r="T106" s="547"/>
      <c r="U106" s="531"/>
    </row>
    <row r="107" spans="1:21" ht="15.75" customHeight="1" x14ac:dyDescent="0.25">
      <c r="A107" s="534"/>
      <c r="B107" s="534"/>
      <c r="C107" s="537"/>
      <c r="D107" s="528"/>
      <c r="E107" s="669"/>
      <c r="F107" s="526"/>
      <c r="G107" s="526"/>
      <c r="H107" s="526"/>
      <c r="I107" s="526"/>
      <c r="J107" s="425"/>
      <c r="K107" s="541"/>
      <c r="L107" s="430"/>
      <c r="M107" s="431"/>
      <c r="N107" s="423"/>
      <c r="O107" s="544"/>
      <c r="P107" s="544"/>
      <c r="Q107" s="544"/>
      <c r="R107" s="544"/>
      <c r="S107" s="544"/>
      <c r="T107" s="547"/>
      <c r="U107" s="531"/>
    </row>
    <row r="108" spans="1:21" ht="15.75" customHeight="1" x14ac:dyDescent="0.25">
      <c r="A108" s="534"/>
      <c r="B108" s="534"/>
      <c r="C108" s="537"/>
      <c r="D108" s="528"/>
      <c r="E108" s="669"/>
      <c r="F108" s="526"/>
      <c r="G108" s="526"/>
      <c r="H108" s="526"/>
      <c r="I108" s="526"/>
      <c r="J108" s="425"/>
      <c r="K108" s="541"/>
      <c r="L108" s="430"/>
      <c r="M108" s="431"/>
      <c r="N108" s="423"/>
      <c r="O108" s="544"/>
      <c r="P108" s="544"/>
      <c r="Q108" s="544"/>
      <c r="R108" s="544"/>
      <c r="S108" s="544"/>
      <c r="T108" s="547"/>
      <c r="U108" s="531"/>
    </row>
    <row r="109" spans="1:21" ht="15.75" customHeight="1" x14ac:dyDescent="0.25">
      <c r="A109" s="534"/>
      <c r="B109" s="534"/>
      <c r="C109" s="537"/>
      <c r="D109" s="528"/>
      <c r="E109" s="669"/>
      <c r="F109" s="526"/>
      <c r="G109" s="526"/>
      <c r="H109" s="526"/>
      <c r="I109" s="526"/>
      <c r="J109" s="425"/>
      <c r="K109" s="541"/>
      <c r="L109" s="430"/>
      <c r="M109" s="431"/>
      <c r="N109" s="423"/>
      <c r="O109" s="544"/>
      <c r="P109" s="544"/>
      <c r="Q109" s="544"/>
      <c r="R109" s="544"/>
      <c r="S109" s="544"/>
      <c r="T109" s="547"/>
      <c r="U109" s="531"/>
    </row>
    <row r="110" spans="1:21" ht="15.75" customHeight="1" x14ac:dyDescent="0.25">
      <c r="A110" s="534"/>
      <c r="B110" s="534"/>
      <c r="C110" s="537"/>
      <c r="D110" s="528"/>
      <c r="E110" s="669"/>
      <c r="F110" s="526"/>
      <c r="G110" s="526"/>
      <c r="H110" s="526"/>
      <c r="I110" s="526"/>
      <c r="J110" s="425"/>
      <c r="K110" s="541"/>
      <c r="L110" s="430"/>
      <c r="M110" s="431"/>
      <c r="N110" s="423"/>
      <c r="O110" s="544"/>
      <c r="P110" s="544"/>
      <c r="Q110" s="544"/>
      <c r="R110" s="544"/>
      <c r="S110" s="544"/>
      <c r="T110" s="547"/>
      <c r="U110" s="531"/>
    </row>
    <row r="111" spans="1:21" ht="15.75" customHeight="1" x14ac:dyDescent="0.25">
      <c r="A111" s="534"/>
      <c r="B111" s="534"/>
      <c r="C111" s="537"/>
      <c r="D111" s="528"/>
      <c r="E111" s="669"/>
      <c r="F111" s="526"/>
      <c r="G111" s="526"/>
      <c r="H111" s="526"/>
      <c r="I111" s="526"/>
      <c r="J111" s="425"/>
      <c r="K111" s="541"/>
      <c r="L111" s="430"/>
      <c r="M111" s="431"/>
      <c r="N111" s="423"/>
      <c r="O111" s="544"/>
      <c r="P111" s="544"/>
      <c r="Q111" s="544"/>
      <c r="R111" s="544"/>
      <c r="S111" s="544"/>
      <c r="T111" s="547"/>
      <c r="U111" s="531"/>
    </row>
    <row r="112" spans="1:21" ht="15.75" customHeight="1" x14ac:dyDescent="0.25">
      <c r="A112" s="534"/>
      <c r="B112" s="534"/>
      <c r="C112" s="537"/>
      <c r="D112" s="528"/>
      <c r="E112" s="669"/>
      <c r="F112" s="526"/>
      <c r="G112" s="526"/>
      <c r="H112" s="526"/>
      <c r="I112" s="526"/>
      <c r="J112" s="425"/>
      <c r="K112" s="541"/>
      <c r="L112" s="430"/>
      <c r="M112" s="431"/>
      <c r="N112" s="423"/>
      <c r="O112" s="544"/>
      <c r="P112" s="544"/>
      <c r="Q112" s="544"/>
      <c r="R112" s="544"/>
      <c r="S112" s="544"/>
      <c r="T112" s="547"/>
      <c r="U112" s="531"/>
    </row>
    <row r="113" spans="1:21" ht="15.75" customHeight="1" thickBot="1" x14ac:dyDescent="0.3">
      <c r="A113" s="534"/>
      <c r="B113" s="535"/>
      <c r="C113" s="539"/>
      <c r="D113" s="662"/>
      <c r="E113" s="670"/>
      <c r="F113" s="527"/>
      <c r="G113" s="527"/>
      <c r="H113" s="527"/>
      <c r="I113" s="527"/>
      <c r="J113" s="425"/>
      <c r="K113" s="542"/>
      <c r="L113" s="629"/>
      <c r="M113" s="672"/>
      <c r="N113" s="674"/>
      <c r="O113" s="545"/>
      <c r="P113" s="545"/>
      <c r="Q113" s="545"/>
      <c r="R113" s="545"/>
      <c r="S113" s="545"/>
      <c r="T113" s="548"/>
      <c r="U113" s="532"/>
    </row>
    <row r="114" spans="1:21" ht="76.5" x14ac:dyDescent="0.25">
      <c r="A114" s="534"/>
      <c r="B114" s="578"/>
      <c r="C114" s="654" t="s">
        <v>14</v>
      </c>
      <c r="D114" s="551" t="s">
        <v>917</v>
      </c>
      <c r="E114" s="553" t="s">
        <v>3</v>
      </c>
      <c r="F114" s="553">
        <v>0.03</v>
      </c>
      <c r="G114" s="553">
        <v>0.03</v>
      </c>
      <c r="H114" s="553">
        <v>0.03</v>
      </c>
      <c r="I114" s="553">
        <v>0.03</v>
      </c>
      <c r="J114" s="650">
        <v>2</v>
      </c>
      <c r="K114" s="627">
        <v>18</v>
      </c>
      <c r="L114" s="442">
        <v>53110817</v>
      </c>
      <c r="M114" s="439" t="s">
        <v>118</v>
      </c>
      <c r="N114" s="622" t="s">
        <v>120</v>
      </c>
      <c r="O114" s="325" t="s">
        <v>918</v>
      </c>
      <c r="P114" s="323">
        <v>2</v>
      </c>
      <c r="Q114" s="323">
        <v>3</v>
      </c>
      <c r="R114" s="323">
        <v>4</v>
      </c>
      <c r="S114" s="323">
        <v>6</v>
      </c>
      <c r="T114" s="324">
        <v>10</v>
      </c>
      <c r="U114" s="531">
        <v>782324622</v>
      </c>
    </row>
    <row r="115" spans="1:21" ht="42" customHeight="1" x14ac:dyDescent="0.25">
      <c r="A115" s="534"/>
      <c r="B115" s="578"/>
      <c r="C115" s="579"/>
      <c r="D115" s="550"/>
      <c r="E115" s="554"/>
      <c r="F115" s="554"/>
      <c r="G115" s="554"/>
      <c r="H115" s="554"/>
      <c r="I115" s="554"/>
      <c r="J115" s="651"/>
      <c r="K115" s="607"/>
      <c r="L115" s="442"/>
      <c r="M115" s="439"/>
      <c r="N115" s="645"/>
      <c r="O115" s="80" t="s">
        <v>123</v>
      </c>
      <c r="P115" s="74">
        <v>1</v>
      </c>
      <c r="Q115" s="74">
        <v>0.1</v>
      </c>
      <c r="R115" s="74">
        <v>0.2</v>
      </c>
      <c r="S115" s="74">
        <v>0.25</v>
      </c>
      <c r="T115" s="136">
        <v>0.25</v>
      </c>
      <c r="U115" s="531"/>
    </row>
    <row r="116" spans="1:21" ht="57" customHeight="1" x14ac:dyDescent="0.25">
      <c r="A116" s="534"/>
      <c r="B116" s="578"/>
      <c r="C116" s="579"/>
      <c r="D116" s="550"/>
      <c r="E116" s="554"/>
      <c r="F116" s="554"/>
      <c r="G116" s="554"/>
      <c r="H116" s="554"/>
      <c r="I116" s="554"/>
      <c r="J116" s="651"/>
      <c r="K116" s="607"/>
      <c r="L116" s="442"/>
      <c r="M116" s="439"/>
      <c r="N116" s="622" t="s">
        <v>121</v>
      </c>
      <c r="O116" s="80" t="s">
        <v>920</v>
      </c>
      <c r="P116" s="75">
        <v>2</v>
      </c>
      <c r="Q116" s="75">
        <v>3</v>
      </c>
      <c r="R116" s="75">
        <v>5</v>
      </c>
      <c r="S116" s="75">
        <v>5</v>
      </c>
      <c r="T116" s="108">
        <v>6</v>
      </c>
      <c r="U116" s="531"/>
    </row>
    <row r="117" spans="1:21" ht="46.5" customHeight="1" x14ac:dyDescent="0.25">
      <c r="A117" s="534"/>
      <c r="B117" s="578"/>
      <c r="C117" s="579"/>
      <c r="D117" s="550"/>
      <c r="E117" s="554"/>
      <c r="F117" s="554"/>
      <c r="G117" s="554"/>
      <c r="H117" s="554"/>
      <c r="I117" s="554"/>
      <c r="J117" s="651"/>
      <c r="K117" s="607"/>
      <c r="L117" s="442"/>
      <c r="M117" s="439"/>
      <c r="N117" s="622"/>
      <c r="O117" s="80" t="s">
        <v>921</v>
      </c>
      <c r="P117" s="75">
        <v>2</v>
      </c>
      <c r="Q117" s="75">
        <v>4</v>
      </c>
      <c r="R117" s="75">
        <v>6</v>
      </c>
      <c r="S117" s="75">
        <v>6</v>
      </c>
      <c r="T117" s="108">
        <v>10</v>
      </c>
      <c r="U117" s="531"/>
    </row>
    <row r="118" spans="1:21" ht="48.75" customHeight="1" x14ac:dyDescent="0.25">
      <c r="A118" s="534"/>
      <c r="B118" s="578"/>
      <c r="C118" s="579"/>
      <c r="D118" s="550"/>
      <c r="E118" s="554"/>
      <c r="F118" s="554"/>
      <c r="G118" s="554"/>
      <c r="H118" s="554"/>
      <c r="I118" s="554"/>
      <c r="J118" s="651"/>
      <c r="K118" s="607"/>
      <c r="L118" s="442"/>
      <c r="M118" s="439"/>
      <c r="N118" s="622"/>
      <c r="O118" s="80" t="s">
        <v>124</v>
      </c>
      <c r="P118" s="75">
        <v>0</v>
      </c>
      <c r="Q118" s="75">
        <v>2</v>
      </c>
      <c r="R118" s="75">
        <v>2</v>
      </c>
      <c r="S118" s="75">
        <v>4</v>
      </c>
      <c r="T118" s="108">
        <v>6</v>
      </c>
      <c r="U118" s="531"/>
    </row>
    <row r="119" spans="1:21" ht="52.5" customHeight="1" x14ac:dyDescent="0.25">
      <c r="A119" s="534"/>
      <c r="B119" s="578"/>
      <c r="C119" s="579"/>
      <c r="D119" s="550"/>
      <c r="E119" s="554"/>
      <c r="F119" s="554"/>
      <c r="G119" s="554"/>
      <c r="H119" s="554"/>
      <c r="I119" s="554"/>
      <c r="J119" s="651"/>
      <c r="K119" s="607"/>
      <c r="L119" s="442"/>
      <c r="M119" s="439"/>
      <c r="N119" s="645"/>
      <c r="O119" s="80" t="s">
        <v>125</v>
      </c>
      <c r="P119" s="75">
        <v>0</v>
      </c>
      <c r="Q119" s="74">
        <v>0.1</v>
      </c>
      <c r="R119" s="75">
        <v>20</v>
      </c>
      <c r="S119" s="74">
        <v>0.3</v>
      </c>
      <c r="T119" s="136">
        <v>0.3</v>
      </c>
      <c r="U119" s="531"/>
    </row>
    <row r="120" spans="1:21" ht="45" customHeight="1" x14ac:dyDescent="0.25">
      <c r="A120" s="534"/>
      <c r="B120" s="578"/>
      <c r="C120" s="579"/>
      <c r="D120" s="550"/>
      <c r="E120" s="554"/>
      <c r="F120" s="554"/>
      <c r="G120" s="554"/>
      <c r="H120" s="554"/>
      <c r="I120" s="554"/>
      <c r="J120" s="651"/>
      <c r="K120" s="607"/>
      <c r="L120" s="442"/>
      <c r="M120" s="439"/>
      <c r="N120" s="634" t="s">
        <v>122</v>
      </c>
      <c r="O120" s="80" t="s">
        <v>922</v>
      </c>
      <c r="P120" s="75">
        <v>0</v>
      </c>
      <c r="Q120" s="74">
        <v>0.1</v>
      </c>
      <c r="R120" s="74">
        <v>0.2</v>
      </c>
      <c r="S120" s="74">
        <v>0.2</v>
      </c>
      <c r="T120" s="136">
        <v>0.2</v>
      </c>
      <c r="U120" s="531"/>
    </row>
    <row r="121" spans="1:21" ht="39.75" customHeight="1" x14ac:dyDescent="0.25">
      <c r="A121" s="534"/>
      <c r="B121" s="578"/>
      <c r="C121" s="579"/>
      <c r="D121" s="550"/>
      <c r="E121" s="554"/>
      <c r="F121" s="554"/>
      <c r="G121" s="554"/>
      <c r="H121" s="554"/>
      <c r="I121" s="554"/>
      <c r="J121" s="651"/>
      <c r="K121" s="607"/>
      <c r="L121" s="442"/>
      <c r="M121" s="439"/>
      <c r="N121" s="634"/>
      <c r="O121" s="80" t="s">
        <v>126</v>
      </c>
      <c r="P121" s="75">
        <v>0</v>
      </c>
      <c r="Q121" s="75">
        <v>20</v>
      </c>
      <c r="R121" s="75">
        <v>30</v>
      </c>
      <c r="S121" s="75">
        <v>50</v>
      </c>
      <c r="T121" s="108">
        <v>50</v>
      </c>
      <c r="U121" s="531"/>
    </row>
    <row r="122" spans="1:21" ht="76.5" customHeight="1" x14ac:dyDescent="0.25">
      <c r="A122" s="534"/>
      <c r="B122" s="578"/>
      <c r="C122" s="579"/>
      <c r="D122" s="550"/>
      <c r="E122" s="554"/>
      <c r="F122" s="554"/>
      <c r="G122" s="554"/>
      <c r="H122" s="554"/>
      <c r="I122" s="554"/>
      <c r="J122" s="651"/>
      <c r="K122" s="607"/>
      <c r="L122" s="442"/>
      <c r="M122" s="439"/>
      <c r="N122" s="634"/>
      <c r="O122" s="80" t="s">
        <v>923</v>
      </c>
      <c r="P122" s="75">
        <v>0</v>
      </c>
      <c r="Q122" s="75">
        <v>2</v>
      </c>
      <c r="R122" s="75">
        <v>5</v>
      </c>
      <c r="S122" s="75">
        <v>7</v>
      </c>
      <c r="T122" s="108">
        <v>7</v>
      </c>
      <c r="U122" s="531"/>
    </row>
    <row r="123" spans="1:21" ht="64.5" thickBot="1" x14ac:dyDescent="0.3">
      <c r="A123" s="534"/>
      <c r="B123" s="578"/>
      <c r="C123" s="579"/>
      <c r="D123" s="550"/>
      <c r="E123" s="554"/>
      <c r="F123" s="554"/>
      <c r="G123" s="554"/>
      <c r="H123" s="554"/>
      <c r="I123" s="554"/>
      <c r="J123" s="651"/>
      <c r="K123" s="628"/>
      <c r="L123" s="619"/>
      <c r="M123" s="600"/>
      <c r="N123" s="85" t="s">
        <v>18</v>
      </c>
      <c r="O123" s="85" t="s">
        <v>19</v>
      </c>
      <c r="P123" s="10">
        <v>0</v>
      </c>
      <c r="Q123" s="4">
        <v>1</v>
      </c>
      <c r="R123" s="10"/>
      <c r="S123" s="10"/>
      <c r="T123" s="135"/>
      <c r="U123" s="532"/>
    </row>
    <row r="124" spans="1:21" ht="77.25" customHeight="1" thickBot="1" x14ac:dyDescent="0.3">
      <c r="A124" s="534"/>
      <c r="B124" s="578"/>
      <c r="C124" s="579"/>
      <c r="D124" s="550" t="s">
        <v>919</v>
      </c>
      <c r="E124" s="552">
        <v>0.27</v>
      </c>
      <c r="F124" s="552">
        <v>0.37</v>
      </c>
      <c r="G124" s="552">
        <v>0.37</v>
      </c>
      <c r="H124" s="552">
        <v>0.37</v>
      </c>
      <c r="I124" s="552">
        <v>0.64</v>
      </c>
      <c r="J124" s="651"/>
      <c r="K124" s="606">
        <v>19</v>
      </c>
      <c r="L124" s="610">
        <v>53110917</v>
      </c>
      <c r="M124" s="599" t="s">
        <v>119</v>
      </c>
      <c r="N124" s="630" t="s">
        <v>127</v>
      </c>
      <c r="O124" s="82" t="s">
        <v>130</v>
      </c>
      <c r="P124" s="1">
        <v>0</v>
      </c>
      <c r="Q124" s="1">
        <v>4</v>
      </c>
      <c r="R124" s="1">
        <v>5</v>
      </c>
      <c r="S124" s="1">
        <v>6</v>
      </c>
      <c r="T124" s="106">
        <v>6</v>
      </c>
      <c r="U124" s="530">
        <v>373968363</v>
      </c>
    </row>
    <row r="125" spans="1:21" ht="38.25" x14ac:dyDescent="0.25">
      <c r="A125" s="534"/>
      <c r="B125" s="578"/>
      <c r="C125" s="579"/>
      <c r="D125" s="550"/>
      <c r="E125" s="552"/>
      <c r="F125" s="552"/>
      <c r="G125" s="552"/>
      <c r="H125" s="552"/>
      <c r="I125" s="552"/>
      <c r="J125" s="651"/>
      <c r="K125" s="627"/>
      <c r="L125" s="443"/>
      <c r="M125" s="439"/>
      <c r="N125" s="631"/>
      <c r="O125" s="9" t="s">
        <v>131</v>
      </c>
      <c r="P125" s="12">
        <v>0</v>
      </c>
      <c r="Q125" s="1">
        <v>3</v>
      </c>
      <c r="R125" s="12">
        <v>3</v>
      </c>
      <c r="S125" s="12">
        <v>5</v>
      </c>
      <c r="T125" s="137">
        <v>5</v>
      </c>
      <c r="U125" s="531"/>
    </row>
    <row r="126" spans="1:21" ht="51" x14ac:dyDescent="0.25">
      <c r="A126" s="534"/>
      <c r="B126" s="578"/>
      <c r="C126" s="579"/>
      <c r="D126" s="550"/>
      <c r="E126" s="552"/>
      <c r="F126" s="552"/>
      <c r="G126" s="552"/>
      <c r="H126" s="552"/>
      <c r="I126" s="552"/>
      <c r="J126" s="651"/>
      <c r="K126" s="607"/>
      <c r="L126" s="430"/>
      <c r="M126" s="439"/>
      <c r="N126" s="513" t="s">
        <v>128</v>
      </c>
      <c r="O126" s="80" t="s">
        <v>132</v>
      </c>
      <c r="P126" s="75">
        <v>0</v>
      </c>
      <c r="Q126" s="75">
        <v>6</v>
      </c>
      <c r="R126" s="75">
        <v>8</v>
      </c>
      <c r="S126" s="75">
        <v>10</v>
      </c>
      <c r="T126" s="108">
        <v>10</v>
      </c>
      <c r="U126" s="531"/>
    </row>
    <row r="127" spans="1:21" ht="51" x14ac:dyDescent="0.25">
      <c r="A127" s="534"/>
      <c r="B127" s="578"/>
      <c r="C127" s="579"/>
      <c r="D127" s="550"/>
      <c r="E127" s="552"/>
      <c r="F127" s="552"/>
      <c r="G127" s="552"/>
      <c r="H127" s="552"/>
      <c r="I127" s="552"/>
      <c r="J127" s="651"/>
      <c r="K127" s="607"/>
      <c r="L127" s="430"/>
      <c r="M127" s="439"/>
      <c r="N127" s="631"/>
      <c r="O127" s="80" t="s">
        <v>133</v>
      </c>
      <c r="P127" s="75">
        <v>0</v>
      </c>
      <c r="Q127" s="74">
        <v>0.2</v>
      </c>
      <c r="R127" s="74">
        <v>0.2</v>
      </c>
      <c r="S127" s="74">
        <v>0.3</v>
      </c>
      <c r="T127" s="136">
        <v>0.3</v>
      </c>
      <c r="U127" s="531"/>
    </row>
    <row r="128" spans="1:21" ht="38.25" x14ac:dyDescent="0.25">
      <c r="A128" s="534"/>
      <c r="B128" s="578"/>
      <c r="C128" s="579"/>
      <c r="D128" s="550"/>
      <c r="E128" s="552"/>
      <c r="F128" s="552"/>
      <c r="G128" s="552"/>
      <c r="H128" s="552"/>
      <c r="I128" s="552"/>
      <c r="J128" s="651"/>
      <c r="K128" s="607"/>
      <c r="L128" s="430"/>
      <c r="M128" s="439"/>
      <c r="N128" s="513" t="s">
        <v>129</v>
      </c>
      <c r="O128" s="80" t="s">
        <v>134</v>
      </c>
      <c r="P128" s="75">
        <v>0</v>
      </c>
      <c r="Q128" s="75">
        <v>5</v>
      </c>
      <c r="R128" s="75">
        <v>10</v>
      </c>
      <c r="S128" s="75">
        <v>15</v>
      </c>
      <c r="T128" s="108">
        <v>20</v>
      </c>
      <c r="U128" s="531"/>
    </row>
    <row r="129" spans="1:21" ht="77.25" thickBot="1" x14ac:dyDescent="0.3">
      <c r="A129" s="534"/>
      <c r="B129" s="578"/>
      <c r="C129" s="579"/>
      <c r="D129" s="550"/>
      <c r="E129" s="552"/>
      <c r="F129" s="552"/>
      <c r="G129" s="552"/>
      <c r="H129" s="552"/>
      <c r="I129" s="552"/>
      <c r="J129" s="651"/>
      <c r="K129" s="628"/>
      <c r="L129" s="629"/>
      <c r="M129" s="600"/>
      <c r="N129" s="621"/>
      <c r="O129" s="85" t="s">
        <v>924</v>
      </c>
      <c r="P129" s="10">
        <v>0</v>
      </c>
      <c r="Q129" s="10">
        <v>5</v>
      </c>
      <c r="R129" s="10" t="s">
        <v>925</v>
      </c>
      <c r="S129" s="10" t="s">
        <v>926</v>
      </c>
      <c r="T129" s="135">
        <v>2</v>
      </c>
      <c r="U129" s="532"/>
    </row>
    <row r="130" spans="1:21" ht="16.149999999999999" customHeight="1" thickBot="1" x14ac:dyDescent="0.3">
      <c r="A130" s="3"/>
      <c r="B130" s="3"/>
      <c r="C130" s="3"/>
      <c r="D130" s="284"/>
      <c r="E130" s="285"/>
      <c r="F130" s="285"/>
      <c r="G130" s="285"/>
      <c r="H130" s="285"/>
      <c r="I130" s="285"/>
      <c r="J130" s="3"/>
      <c r="K130" s="3"/>
      <c r="L130" s="3"/>
      <c r="M130" s="3"/>
      <c r="N130" s="138" t="s">
        <v>616</v>
      </c>
      <c r="O130" s="398">
        <v>5</v>
      </c>
      <c r="P130" s="3"/>
      <c r="Q130" s="3"/>
      <c r="R130" s="3"/>
      <c r="S130" s="3"/>
      <c r="T130" s="3"/>
      <c r="U130" s="314"/>
    </row>
    <row r="132" spans="1:21" x14ac:dyDescent="0.25">
      <c r="A132" s="652" t="s">
        <v>1046</v>
      </c>
      <c r="B132" s="653"/>
      <c r="C132" s="653"/>
      <c r="D132" s="653"/>
      <c r="E132" s="653"/>
      <c r="F132" s="653"/>
      <c r="G132" s="653"/>
      <c r="H132" s="653"/>
      <c r="I132" s="653"/>
      <c r="J132" s="653"/>
      <c r="K132" s="653"/>
      <c r="L132" s="653"/>
    </row>
  </sheetData>
  <autoFilter ref="A2:U130"/>
  <mergeCells count="318">
    <mergeCell ref="D50:D54"/>
    <mergeCell ref="D55:D59"/>
    <mergeCell ref="E50:E55"/>
    <mergeCell ref="F50:F55"/>
    <mergeCell ref="G50:G55"/>
    <mergeCell ref="H50:H55"/>
    <mergeCell ref="I50:I55"/>
    <mergeCell ref="E56:E59"/>
    <mergeCell ref="F56:F59"/>
    <mergeCell ref="G56:G59"/>
    <mergeCell ref="H56:H59"/>
    <mergeCell ref="I56:I59"/>
    <mergeCell ref="D60:D67"/>
    <mergeCell ref="E60:E67"/>
    <mergeCell ref="F60:F67"/>
    <mergeCell ref="G60:G67"/>
    <mergeCell ref="H60:H67"/>
    <mergeCell ref="I60:I67"/>
    <mergeCell ref="E68:E78"/>
    <mergeCell ref="F68:F78"/>
    <mergeCell ref="G68:G78"/>
    <mergeCell ref="H68:H78"/>
    <mergeCell ref="I68:I78"/>
    <mergeCell ref="U93:U104"/>
    <mergeCell ref="K93:K104"/>
    <mergeCell ref="L93:L104"/>
    <mergeCell ref="M93:M104"/>
    <mergeCell ref="I93:I113"/>
    <mergeCell ref="H93:H113"/>
    <mergeCell ref="G93:G113"/>
    <mergeCell ref="F93:F113"/>
    <mergeCell ref="E93:E113"/>
    <mergeCell ref="L105:L113"/>
    <mergeCell ref="M105:M113"/>
    <mergeCell ref="N93:N103"/>
    <mergeCell ref="N105:N113"/>
    <mergeCell ref="O93:O103"/>
    <mergeCell ref="O105:O113"/>
    <mergeCell ref="D105:D113"/>
    <mergeCell ref="D93:D104"/>
    <mergeCell ref="E79:E84"/>
    <mergeCell ref="F79:F84"/>
    <mergeCell ref="D79:D84"/>
    <mergeCell ref="D85:D92"/>
    <mergeCell ref="E85:E92"/>
    <mergeCell ref="F85:F92"/>
    <mergeCell ref="G85:G92"/>
    <mergeCell ref="U22:U24"/>
    <mergeCell ref="C15:C26"/>
    <mergeCell ref="L25:L26"/>
    <mergeCell ref="K25:K26"/>
    <mergeCell ref="M25:M26"/>
    <mergeCell ref="U25:U26"/>
    <mergeCell ref="K15:K18"/>
    <mergeCell ref="L15:L18"/>
    <mergeCell ref="M15:M18"/>
    <mergeCell ref="N15:N16"/>
    <mergeCell ref="U15:U18"/>
    <mergeCell ref="N17:N18"/>
    <mergeCell ref="K19:K21"/>
    <mergeCell ref="L19:L21"/>
    <mergeCell ref="M19:M21"/>
    <mergeCell ref="U19:U21"/>
    <mergeCell ref="N20:N21"/>
    <mergeCell ref="O20:O21"/>
    <mergeCell ref="P20:P21"/>
    <mergeCell ref="Q20:Q21"/>
    <mergeCell ref="J114:J129"/>
    <mergeCell ref="K114:K123"/>
    <mergeCell ref="L114:L123"/>
    <mergeCell ref="M114:M123"/>
    <mergeCell ref="I124:I129"/>
    <mergeCell ref="I114:I123"/>
    <mergeCell ref="A1:U1"/>
    <mergeCell ref="A132:L132"/>
    <mergeCell ref="U124:U129"/>
    <mergeCell ref="N126:N127"/>
    <mergeCell ref="N128:N129"/>
    <mergeCell ref="U114:U123"/>
    <mergeCell ref="N116:N119"/>
    <mergeCell ref="N120:N122"/>
    <mergeCell ref="T89:T90"/>
    <mergeCell ref="O91:O92"/>
    <mergeCell ref="P91:P92"/>
    <mergeCell ref="Q91:Q92"/>
    <mergeCell ref="R91:R92"/>
    <mergeCell ref="S91:S92"/>
    <mergeCell ref="T91:T92"/>
    <mergeCell ref="B114:B129"/>
    <mergeCell ref="C114:C129"/>
    <mergeCell ref="L22:L24"/>
    <mergeCell ref="U79:U92"/>
    <mergeCell ref="O82:O83"/>
    <mergeCell ref="P82:P83"/>
    <mergeCell ref="Q82:Q83"/>
    <mergeCell ref="R82:R83"/>
    <mergeCell ref="S82:S83"/>
    <mergeCell ref="T82:T83"/>
    <mergeCell ref="N84:N88"/>
    <mergeCell ref="O84:O86"/>
    <mergeCell ref="P84:P86"/>
    <mergeCell ref="Q84:Q86"/>
    <mergeCell ref="R84:R86"/>
    <mergeCell ref="S84:S86"/>
    <mergeCell ref="T84:T86"/>
    <mergeCell ref="O87:O88"/>
    <mergeCell ref="P87:P88"/>
    <mergeCell ref="Q87:Q88"/>
    <mergeCell ref="R87:R88"/>
    <mergeCell ref="S87:S88"/>
    <mergeCell ref="T87:T88"/>
    <mergeCell ref="P89:P90"/>
    <mergeCell ref="P79:P81"/>
    <mergeCell ref="Q79:Q81"/>
    <mergeCell ref="R79:R81"/>
    <mergeCell ref="K60:K78"/>
    <mergeCell ref="L60:L78"/>
    <mergeCell ref="M60:M78"/>
    <mergeCell ref="N60:N66"/>
    <mergeCell ref="O60:O62"/>
    <mergeCell ref="N114:N115"/>
    <mergeCell ref="K124:K129"/>
    <mergeCell ref="L124:L129"/>
    <mergeCell ref="M124:M129"/>
    <mergeCell ref="N124:N125"/>
    <mergeCell ref="N89:N92"/>
    <mergeCell ref="O89:O90"/>
    <mergeCell ref="K79:K92"/>
    <mergeCell ref="L79:L92"/>
    <mergeCell ref="M79:M92"/>
    <mergeCell ref="N79:N83"/>
    <mergeCell ref="O79:O81"/>
    <mergeCell ref="N73:N78"/>
    <mergeCell ref="O73:O74"/>
    <mergeCell ref="O75:O76"/>
    <mergeCell ref="O77:O78"/>
    <mergeCell ref="S79:S81"/>
    <mergeCell ref="Q89:Q90"/>
    <mergeCell ref="R89:R90"/>
    <mergeCell ref="S89:S90"/>
    <mergeCell ref="T79:T81"/>
    <mergeCell ref="P71:P72"/>
    <mergeCell ref="Q71:Q72"/>
    <mergeCell ref="R71:R72"/>
    <mergeCell ref="T71:T72"/>
    <mergeCell ref="P73:P74"/>
    <mergeCell ref="Q73:Q74"/>
    <mergeCell ref="R73:R74"/>
    <mergeCell ref="S73:S74"/>
    <mergeCell ref="T73:T74"/>
    <mergeCell ref="P75:P76"/>
    <mergeCell ref="Q75:Q76"/>
    <mergeCell ref="R75:R76"/>
    <mergeCell ref="S75:S76"/>
    <mergeCell ref="T75:T76"/>
    <mergeCell ref="P77:P78"/>
    <mergeCell ref="Q77:Q78"/>
    <mergeCell ref="R77:R78"/>
    <mergeCell ref="S77:S78"/>
    <mergeCell ref="T77:T78"/>
    <mergeCell ref="S60:S62"/>
    <mergeCell ref="N67:N72"/>
    <mergeCell ref="S71:S72"/>
    <mergeCell ref="T60:T62"/>
    <mergeCell ref="U60:U78"/>
    <mergeCell ref="O63:O64"/>
    <mergeCell ref="P63:P64"/>
    <mergeCell ref="Q63:Q64"/>
    <mergeCell ref="R63:R64"/>
    <mergeCell ref="S63:S64"/>
    <mergeCell ref="T63:T64"/>
    <mergeCell ref="O65:O66"/>
    <mergeCell ref="P65:P66"/>
    <mergeCell ref="Q65:Q66"/>
    <mergeCell ref="R65:R66"/>
    <mergeCell ref="S65:S66"/>
    <mergeCell ref="T65:T66"/>
    <mergeCell ref="O68:O70"/>
    <mergeCell ref="P68:P70"/>
    <mergeCell ref="Q68:Q70"/>
    <mergeCell ref="R68:R70"/>
    <mergeCell ref="S68:S70"/>
    <mergeCell ref="T68:T70"/>
    <mergeCell ref="O71:O72"/>
    <mergeCell ref="U46:U49"/>
    <mergeCell ref="N47:N49"/>
    <mergeCell ref="K50:K59"/>
    <mergeCell ref="L50:L59"/>
    <mergeCell ref="M50:M59"/>
    <mergeCell ref="N50:N52"/>
    <mergeCell ref="U50:U59"/>
    <mergeCell ref="N53:N57"/>
    <mergeCell ref="N58:N59"/>
    <mergeCell ref="A27:A129"/>
    <mergeCell ref="J27:J49"/>
    <mergeCell ref="K27:K28"/>
    <mergeCell ref="L27:L28"/>
    <mergeCell ref="M27:M28"/>
    <mergeCell ref="U27:U28"/>
    <mergeCell ref="K29:K35"/>
    <mergeCell ref="L29:L35"/>
    <mergeCell ref="M29:M35"/>
    <mergeCell ref="N29:N32"/>
    <mergeCell ref="U29:U35"/>
    <mergeCell ref="N33:N35"/>
    <mergeCell ref="L36:L40"/>
    <mergeCell ref="M36:M40"/>
    <mergeCell ref="N36:N37"/>
    <mergeCell ref="U36:U40"/>
    <mergeCell ref="N39:N40"/>
    <mergeCell ref="K41:K45"/>
    <mergeCell ref="L41:L45"/>
    <mergeCell ref="M41:M45"/>
    <mergeCell ref="N41:N43"/>
    <mergeCell ref="U41:U45"/>
    <mergeCell ref="K46:K49"/>
    <mergeCell ref="L46:L49"/>
    <mergeCell ref="U6:U7"/>
    <mergeCell ref="A8:A14"/>
    <mergeCell ref="B8:B14"/>
    <mergeCell ref="C8:C14"/>
    <mergeCell ref="J8:J14"/>
    <mergeCell ref="K9:K11"/>
    <mergeCell ref="L9:L11"/>
    <mergeCell ref="M9:M11"/>
    <mergeCell ref="N9:N10"/>
    <mergeCell ref="U9:U11"/>
    <mergeCell ref="K12:K14"/>
    <mergeCell ref="L12:L14"/>
    <mergeCell ref="M12:M14"/>
    <mergeCell ref="U12:U14"/>
    <mergeCell ref="J6:J7"/>
    <mergeCell ref="K6:K7"/>
    <mergeCell ref="F8:F10"/>
    <mergeCell ref="H27:H35"/>
    <mergeCell ref="I27:I35"/>
    <mergeCell ref="H36:H49"/>
    <mergeCell ref="I36:I49"/>
    <mergeCell ref="R20:R21"/>
    <mergeCell ref="S20:S21"/>
    <mergeCell ref="T20:T21"/>
    <mergeCell ref="L6:L7"/>
    <mergeCell ref="M6:M7"/>
    <mergeCell ref="N6:N7"/>
    <mergeCell ref="O6:T6"/>
    <mergeCell ref="M46:M49"/>
    <mergeCell ref="K36:K40"/>
    <mergeCell ref="M22:M24"/>
    <mergeCell ref="K22:K24"/>
    <mergeCell ref="J15:J26"/>
    <mergeCell ref="B27:B49"/>
    <mergeCell ref="C27:C35"/>
    <mergeCell ref="C36:C49"/>
    <mergeCell ref="D36:D49"/>
    <mergeCell ref="E36:E49"/>
    <mergeCell ref="F36:F49"/>
    <mergeCell ref="G36:G49"/>
    <mergeCell ref="D27:D35"/>
    <mergeCell ref="E27:E35"/>
    <mergeCell ref="F27:F35"/>
    <mergeCell ref="G27:G35"/>
    <mergeCell ref="A15:A21"/>
    <mergeCell ref="B15:B21"/>
    <mergeCell ref="A6:A7"/>
    <mergeCell ref="B6:B7"/>
    <mergeCell ref="C6:C7"/>
    <mergeCell ref="D6:I6"/>
    <mergeCell ref="D11:D14"/>
    <mergeCell ref="D8:D10"/>
    <mergeCell ref="E11:E14"/>
    <mergeCell ref="F11:F14"/>
    <mergeCell ref="G11:G14"/>
    <mergeCell ref="H11:H14"/>
    <mergeCell ref="I11:I14"/>
    <mergeCell ref="E8:E10"/>
    <mergeCell ref="D15:D26"/>
    <mergeCell ref="E15:E26"/>
    <mergeCell ref="F15:F26"/>
    <mergeCell ref="G15:G26"/>
    <mergeCell ref="H15:H26"/>
    <mergeCell ref="I15:I26"/>
    <mergeCell ref="G8:G10"/>
    <mergeCell ref="H8:H10"/>
    <mergeCell ref="I8:I10"/>
    <mergeCell ref="D124:D129"/>
    <mergeCell ref="D114:D123"/>
    <mergeCell ref="E124:E129"/>
    <mergeCell ref="F124:F129"/>
    <mergeCell ref="G124:G129"/>
    <mergeCell ref="H124:H129"/>
    <mergeCell ref="E114:E123"/>
    <mergeCell ref="F114:F123"/>
    <mergeCell ref="G114:G123"/>
    <mergeCell ref="H114:H123"/>
    <mergeCell ref="H85:H92"/>
    <mergeCell ref="I85:I92"/>
    <mergeCell ref="G79:G84"/>
    <mergeCell ref="H79:H84"/>
    <mergeCell ref="I79:I84"/>
    <mergeCell ref="D68:D78"/>
    <mergeCell ref="U105:U113"/>
    <mergeCell ref="B50:B113"/>
    <mergeCell ref="C50:C113"/>
    <mergeCell ref="K105:K113"/>
    <mergeCell ref="J50:J113"/>
    <mergeCell ref="P93:P103"/>
    <mergeCell ref="P105:P113"/>
    <mergeCell ref="Q93:Q103"/>
    <mergeCell ref="Q105:Q113"/>
    <mergeCell ref="R93:R103"/>
    <mergeCell ref="R105:R113"/>
    <mergeCell ref="S93:S103"/>
    <mergeCell ref="S105:S113"/>
    <mergeCell ref="T93:T103"/>
    <mergeCell ref="T105:T113"/>
    <mergeCell ref="P60:P62"/>
    <mergeCell ref="Q60:Q62"/>
    <mergeCell ref="R60:R62"/>
  </mergeCells>
  <pageMargins left="0.3543307086614173" right="0.3543307086614173" top="0.41" bottom="0.28999999999999998" header="0.3" footer="0.18"/>
  <pageSetup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8"/>
  <sheetViews>
    <sheetView zoomScale="60" zoomScaleNormal="60" workbookViewId="0">
      <selection activeCell="A4" sqref="A4"/>
    </sheetView>
  </sheetViews>
  <sheetFormatPr baseColWidth="10" defaultColWidth="11.42578125" defaultRowHeight="12" x14ac:dyDescent="0.2"/>
  <cols>
    <col min="1" max="3" width="11.42578125" style="208"/>
    <col min="4" max="4" width="17.28515625" style="208" customWidth="1"/>
    <col min="5" max="5" width="9.140625" style="208" bestFit="1" customWidth="1"/>
    <col min="6" max="9" width="6.42578125" style="208" bestFit="1" customWidth="1"/>
    <col min="10" max="11" width="11.42578125" style="208"/>
    <col min="12" max="12" width="13" style="208" customWidth="1"/>
    <col min="13" max="13" width="15.85546875" style="208" customWidth="1"/>
    <col min="14" max="14" width="13.7109375" style="208" customWidth="1"/>
    <col min="15" max="20" width="11.42578125" style="208"/>
    <col min="21" max="21" width="24.28515625" style="208" customWidth="1"/>
    <col min="22" max="16384" width="11.42578125" style="208"/>
  </cols>
  <sheetData>
    <row r="1" spans="1:22" ht="15" x14ac:dyDescent="0.25">
      <c r="A1" s="508"/>
      <c r="B1" s="508"/>
      <c r="C1" s="508"/>
      <c r="D1" s="508"/>
      <c r="E1" s="508"/>
      <c r="F1" s="508"/>
      <c r="G1" s="508"/>
      <c r="H1" s="508"/>
      <c r="I1" s="508"/>
      <c r="J1" s="508"/>
      <c r="K1" s="508"/>
      <c r="L1" s="508"/>
      <c r="M1" s="508"/>
      <c r="N1" s="508"/>
      <c r="O1" s="508"/>
      <c r="P1" s="508"/>
      <c r="Q1" s="508"/>
      <c r="R1" s="508"/>
      <c r="S1" s="508"/>
      <c r="T1" s="508"/>
      <c r="U1" s="508"/>
    </row>
    <row r="2" spans="1:22" ht="13.5" x14ac:dyDescent="0.2">
      <c r="A2" s="76" t="s">
        <v>6</v>
      </c>
      <c r="B2" s="94"/>
      <c r="C2" s="95"/>
      <c r="D2" s="96"/>
      <c r="E2" s="5"/>
      <c r="F2" s="5"/>
      <c r="G2" s="5"/>
      <c r="H2" s="5"/>
      <c r="I2" s="5"/>
      <c r="J2" s="95"/>
      <c r="K2" s="205"/>
      <c r="L2" s="203"/>
      <c r="M2" s="206"/>
      <c r="N2" s="204"/>
      <c r="O2" s="204"/>
      <c r="P2" s="205"/>
      <c r="Q2" s="205"/>
      <c r="R2" s="205"/>
      <c r="S2" s="205"/>
      <c r="T2" s="205"/>
      <c r="U2" s="207"/>
    </row>
    <row r="3" spans="1:22" ht="13.5" x14ac:dyDescent="0.2">
      <c r="A3" s="76" t="s">
        <v>7</v>
      </c>
      <c r="B3" s="94"/>
      <c r="C3" s="95"/>
      <c r="D3" s="96"/>
      <c r="E3" s="5"/>
      <c r="F3" s="5"/>
      <c r="G3" s="5"/>
      <c r="H3" s="5"/>
      <c r="I3" s="5"/>
      <c r="J3" s="95"/>
      <c r="K3" s="205"/>
      <c r="L3" s="203"/>
      <c r="M3" s="206"/>
      <c r="N3" s="204"/>
      <c r="O3" s="204"/>
      <c r="P3" s="205"/>
      <c r="Q3" s="205"/>
      <c r="R3" s="205"/>
      <c r="S3" s="205"/>
      <c r="T3" s="205"/>
      <c r="U3" s="207"/>
    </row>
    <row r="4" spans="1:22" ht="23.25" x14ac:dyDescent="0.2">
      <c r="A4" s="76" t="s">
        <v>1440</v>
      </c>
      <c r="B4" s="94"/>
      <c r="C4" s="95"/>
      <c r="D4" s="96"/>
      <c r="E4" s="5"/>
      <c r="F4" s="5"/>
      <c r="G4" s="5"/>
      <c r="H4" s="5"/>
      <c r="I4" s="278" t="s">
        <v>1047</v>
      </c>
      <c r="J4" s="279">
        <v>2017</v>
      </c>
      <c r="K4" s="205"/>
      <c r="L4" s="203"/>
      <c r="M4" s="209"/>
      <c r="N4" s="204"/>
      <c r="O4" s="204"/>
      <c r="P4" s="205"/>
      <c r="Q4" s="205"/>
      <c r="R4" s="205"/>
      <c r="S4" s="205"/>
      <c r="T4" s="205"/>
      <c r="U4" s="207"/>
      <c r="V4" s="202"/>
    </row>
    <row r="5" spans="1:22" ht="14.25" thickBot="1" x14ac:dyDescent="0.25">
      <c r="A5" s="210" t="s">
        <v>322</v>
      </c>
      <c r="B5" s="203"/>
      <c r="C5" s="203"/>
      <c r="D5" s="204"/>
      <c r="E5" s="205"/>
      <c r="F5" s="205"/>
      <c r="G5" s="205"/>
      <c r="H5" s="205"/>
      <c r="I5" s="205"/>
      <c r="J5" s="203"/>
      <c r="K5" s="205"/>
      <c r="L5" s="203"/>
      <c r="M5" s="203"/>
      <c r="N5" s="204"/>
      <c r="O5" s="204"/>
      <c r="P5" s="205"/>
      <c r="Q5" s="205"/>
      <c r="R5" s="205"/>
      <c r="S5" s="205"/>
      <c r="T5" s="205"/>
      <c r="U5" s="207"/>
      <c r="V5" s="202"/>
    </row>
    <row r="6" spans="1:22" ht="13.5" x14ac:dyDescent="0.2">
      <c r="A6" s="737" t="s">
        <v>8</v>
      </c>
      <c r="B6" s="739" t="s">
        <v>9</v>
      </c>
      <c r="C6" s="741" t="s">
        <v>10</v>
      </c>
      <c r="D6" s="720" t="s">
        <v>697</v>
      </c>
      <c r="E6" s="720"/>
      <c r="F6" s="720"/>
      <c r="G6" s="720"/>
      <c r="H6" s="720"/>
      <c r="I6" s="722"/>
      <c r="J6" s="744" t="s">
        <v>698</v>
      </c>
      <c r="K6" s="746" t="s">
        <v>0</v>
      </c>
      <c r="L6" s="720" t="s">
        <v>11</v>
      </c>
      <c r="M6" s="748" t="s">
        <v>12</v>
      </c>
      <c r="N6" s="720" t="s">
        <v>17</v>
      </c>
      <c r="O6" s="720" t="s">
        <v>15</v>
      </c>
      <c r="P6" s="720"/>
      <c r="Q6" s="720"/>
      <c r="R6" s="720"/>
      <c r="S6" s="720"/>
      <c r="T6" s="722"/>
      <c r="U6" s="723" t="s">
        <v>880</v>
      </c>
      <c r="V6" s="202"/>
    </row>
    <row r="7" spans="1:22" ht="27" customHeight="1" thickBot="1" x14ac:dyDescent="0.25">
      <c r="A7" s="738"/>
      <c r="B7" s="740"/>
      <c r="C7" s="742"/>
      <c r="D7" s="211" t="s">
        <v>1</v>
      </c>
      <c r="E7" s="211" t="s">
        <v>699</v>
      </c>
      <c r="F7" s="211">
        <v>2017</v>
      </c>
      <c r="G7" s="211">
        <v>2018</v>
      </c>
      <c r="H7" s="211">
        <v>2019</v>
      </c>
      <c r="I7" s="212">
        <v>2020</v>
      </c>
      <c r="J7" s="745"/>
      <c r="K7" s="747"/>
      <c r="L7" s="721"/>
      <c r="M7" s="749"/>
      <c r="N7" s="721"/>
      <c r="O7" s="211" t="s">
        <v>1</v>
      </c>
      <c r="P7" s="211" t="s">
        <v>16</v>
      </c>
      <c r="Q7" s="211">
        <v>2017</v>
      </c>
      <c r="R7" s="211">
        <v>2018</v>
      </c>
      <c r="S7" s="211">
        <v>2019</v>
      </c>
      <c r="T7" s="212">
        <v>2020</v>
      </c>
      <c r="U7" s="724"/>
      <c r="V7" s="202"/>
    </row>
    <row r="8" spans="1:22" ht="67.5" customHeight="1" x14ac:dyDescent="0.2">
      <c r="A8" s="691" t="s">
        <v>2</v>
      </c>
      <c r="B8" s="695" t="s">
        <v>323</v>
      </c>
      <c r="C8" s="691" t="s">
        <v>324</v>
      </c>
      <c r="D8" s="837" t="s">
        <v>927</v>
      </c>
      <c r="E8" s="840">
        <v>0</v>
      </c>
      <c r="F8" s="840">
        <v>0.27</v>
      </c>
      <c r="G8" s="840">
        <v>0.48</v>
      </c>
      <c r="H8" s="840">
        <v>0.81</v>
      </c>
      <c r="I8" s="842">
        <v>1</v>
      </c>
      <c r="J8" s="725">
        <v>2</v>
      </c>
      <c r="K8" s="728">
        <v>1</v>
      </c>
      <c r="L8" s="731">
        <v>12100417</v>
      </c>
      <c r="M8" s="734" t="s">
        <v>325</v>
      </c>
      <c r="N8" s="213" t="s">
        <v>326</v>
      </c>
      <c r="O8" s="213" t="s">
        <v>327</v>
      </c>
      <c r="P8" s="214">
        <v>0</v>
      </c>
      <c r="Q8" s="214">
        <v>1</v>
      </c>
      <c r="R8" s="214">
        <v>0</v>
      </c>
      <c r="S8" s="214">
        <v>0</v>
      </c>
      <c r="T8" s="215">
        <v>0</v>
      </c>
      <c r="U8" s="800">
        <v>350000000</v>
      </c>
      <c r="V8" s="202"/>
    </row>
    <row r="9" spans="1:22" ht="38.25" customHeight="1" x14ac:dyDescent="0.2">
      <c r="A9" s="692"/>
      <c r="B9" s="696"/>
      <c r="C9" s="692"/>
      <c r="D9" s="838"/>
      <c r="E9" s="841"/>
      <c r="F9" s="841"/>
      <c r="G9" s="841"/>
      <c r="H9" s="841"/>
      <c r="I9" s="843"/>
      <c r="J9" s="726"/>
      <c r="K9" s="729"/>
      <c r="L9" s="732"/>
      <c r="M9" s="735"/>
      <c r="N9" s="216" t="s">
        <v>328</v>
      </c>
      <c r="O9" s="216" t="s">
        <v>329</v>
      </c>
      <c r="P9" s="217">
        <v>0</v>
      </c>
      <c r="Q9" s="217">
        <v>1</v>
      </c>
      <c r="R9" s="217">
        <v>1</v>
      </c>
      <c r="S9" s="217">
        <v>0</v>
      </c>
      <c r="T9" s="218">
        <v>0</v>
      </c>
      <c r="U9" s="801"/>
      <c r="V9" s="202"/>
    </row>
    <row r="10" spans="1:22" ht="54" customHeight="1" x14ac:dyDescent="0.2">
      <c r="A10" s="692"/>
      <c r="B10" s="696"/>
      <c r="C10" s="692"/>
      <c r="D10" s="838"/>
      <c r="E10" s="841"/>
      <c r="F10" s="841"/>
      <c r="G10" s="841"/>
      <c r="H10" s="841"/>
      <c r="I10" s="843"/>
      <c r="J10" s="726"/>
      <c r="K10" s="729"/>
      <c r="L10" s="732"/>
      <c r="M10" s="735"/>
      <c r="N10" s="216" t="s">
        <v>330</v>
      </c>
      <c r="O10" s="216" t="s">
        <v>329</v>
      </c>
      <c r="P10" s="217">
        <v>0</v>
      </c>
      <c r="Q10" s="217">
        <v>1</v>
      </c>
      <c r="R10" s="217">
        <v>1</v>
      </c>
      <c r="S10" s="217">
        <v>0</v>
      </c>
      <c r="T10" s="218">
        <v>0</v>
      </c>
      <c r="U10" s="801"/>
      <c r="V10" s="202"/>
    </row>
    <row r="11" spans="1:22" ht="67.5" x14ac:dyDescent="0.2">
      <c r="A11" s="692"/>
      <c r="B11" s="696"/>
      <c r="C11" s="692"/>
      <c r="D11" s="838"/>
      <c r="E11" s="841"/>
      <c r="F11" s="841"/>
      <c r="G11" s="841"/>
      <c r="H11" s="841"/>
      <c r="I11" s="843"/>
      <c r="J11" s="726"/>
      <c r="K11" s="729"/>
      <c r="L11" s="732"/>
      <c r="M11" s="735"/>
      <c r="N11" s="216" t="s">
        <v>331</v>
      </c>
      <c r="O11" s="216" t="s">
        <v>329</v>
      </c>
      <c r="P11" s="217">
        <v>0</v>
      </c>
      <c r="Q11" s="217">
        <v>1</v>
      </c>
      <c r="R11" s="217">
        <v>1</v>
      </c>
      <c r="S11" s="217">
        <v>0</v>
      </c>
      <c r="T11" s="218">
        <v>0</v>
      </c>
      <c r="U11" s="801"/>
      <c r="V11" s="202"/>
    </row>
    <row r="12" spans="1:22" ht="51" customHeight="1" x14ac:dyDescent="0.2">
      <c r="A12" s="692"/>
      <c r="B12" s="696"/>
      <c r="C12" s="692"/>
      <c r="D12" s="838"/>
      <c r="E12" s="841"/>
      <c r="F12" s="841"/>
      <c r="G12" s="841"/>
      <c r="H12" s="841"/>
      <c r="I12" s="843"/>
      <c r="J12" s="726"/>
      <c r="K12" s="729"/>
      <c r="L12" s="732"/>
      <c r="M12" s="735"/>
      <c r="N12" s="219" t="s">
        <v>332</v>
      </c>
      <c r="O12" s="216" t="s">
        <v>333</v>
      </c>
      <c r="P12" s="217">
        <v>196</v>
      </c>
      <c r="Q12" s="217">
        <v>596</v>
      </c>
      <c r="R12" s="217">
        <v>1600</v>
      </c>
      <c r="S12" s="217">
        <v>2400</v>
      </c>
      <c r="T12" s="218">
        <v>3000</v>
      </c>
      <c r="U12" s="801"/>
      <c r="V12" s="202"/>
    </row>
    <row r="13" spans="1:22" ht="67.5" x14ac:dyDescent="0.2">
      <c r="A13" s="692"/>
      <c r="B13" s="696"/>
      <c r="C13" s="692"/>
      <c r="D13" s="839"/>
      <c r="E13" s="780"/>
      <c r="F13" s="780"/>
      <c r="G13" s="780"/>
      <c r="H13" s="780"/>
      <c r="I13" s="844"/>
      <c r="J13" s="726"/>
      <c r="K13" s="729"/>
      <c r="L13" s="732"/>
      <c r="M13" s="735"/>
      <c r="N13" s="219" t="s">
        <v>334</v>
      </c>
      <c r="O13" s="216" t="s">
        <v>335</v>
      </c>
      <c r="P13" s="217">
        <v>100</v>
      </c>
      <c r="Q13" s="217">
        <v>160</v>
      </c>
      <c r="R13" s="217">
        <v>180</v>
      </c>
      <c r="S13" s="217">
        <v>250</v>
      </c>
      <c r="T13" s="218">
        <v>300</v>
      </c>
      <c r="U13" s="801"/>
      <c r="V13" s="202"/>
    </row>
    <row r="14" spans="1:22" ht="54" x14ac:dyDescent="0.2">
      <c r="A14" s="692"/>
      <c r="B14" s="696"/>
      <c r="C14" s="692"/>
      <c r="D14" s="830" t="s">
        <v>928</v>
      </c>
      <c r="E14" s="743">
        <v>0</v>
      </c>
      <c r="F14" s="743">
        <v>0.6</v>
      </c>
      <c r="G14" s="743">
        <v>0.6</v>
      </c>
      <c r="H14" s="743">
        <v>0.7</v>
      </c>
      <c r="I14" s="698">
        <v>0.7</v>
      </c>
      <c r="J14" s="726"/>
      <c r="K14" s="729"/>
      <c r="L14" s="732"/>
      <c r="M14" s="735"/>
      <c r="N14" s="219" t="s">
        <v>336</v>
      </c>
      <c r="O14" s="216" t="s">
        <v>337</v>
      </c>
      <c r="P14" s="217">
        <v>0</v>
      </c>
      <c r="Q14" s="217">
        <v>30</v>
      </c>
      <c r="R14" s="217">
        <v>70</v>
      </c>
      <c r="S14" s="217">
        <v>110</v>
      </c>
      <c r="T14" s="218">
        <v>140</v>
      </c>
      <c r="U14" s="801"/>
      <c r="V14" s="202"/>
    </row>
    <row r="15" spans="1:22" ht="38.25" customHeight="1" x14ac:dyDescent="0.2">
      <c r="A15" s="692"/>
      <c r="B15" s="696"/>
      <c r="C15" s="692"/>
      <c r="D15" s="830"/>
      <c r="E15" s="743"/>
      <c r="F15" s="743"/>
      <c r="G15" s="743"/>
      <c r="H15" s="743"/>
      <c r="I15" s="698"/>
      <c r="J15" s="726"/>
      <c r="K15" s="729"/>
      <c r="L15" s="732"/>
      <c r="M15" s="735"/>
      <c r="N15" s="216" t="s">
        <v>338</v>
      </c>
      <c r="O15" s="216" t="s">
        <v>1038</v>
      </c>
      <c r="P15" s="217">
        <v>0</v>
      </c>
      <c r="Q15" s="217">
        <v>82</v>
      </c>
      <c r="R15" s="217">
        <v>210</v>
      </c>
      <c r="S15" s="217">
        <v>448</v>
      </c>
      <c r="T15" s="218">
        <v>960</v>
      </c>
      <c r="U15" s="801"/>
      <c r="V15" s="202"/>
    </row>
    <row r="16" spans="1:22" ht="108" x14ac:dyDescent="0.2">
      <c r="A16" s="692"/>
      <c r="B16" s="696"/>
      <c r="C16" s="692"/>
      <c r="D16" s="830"/>
      <c r="E16" s="743"/>
      <c r="F16" s="743"/>
      <c r="G16" s="743"/>
      <c r="H16" s="743"/>
      <c r="I16" s="698"/>
      <c r="J16" s="726"/>
      <c r="K16" s="729"/>
      <c r="L16" s="732"/>
      <c r="M16" s="735"/>
      <c r="N16" s="216" t="s">
        <v>339</v>
      </c>
      <c r="O16" s="216" t="s">
        <v>1039</v>
      </c>
      <c r="P16" s="217">
        <v>0</v>
      </c>
      <c r="Q16" s="217">
        <v>12</v>
      </c>
      <c r="R16" s="217">
        <v>25</v>
      </c>
      <c r="S16" s="217">
        <v>67</v>
      </c>
      <c r="T16" s="218">
        <v>168</v>
      </c>
      <c r="U16" s="801"/>
      <c r="V16" s="202"/>
    </row>
    <row r="17" spans="1:22" ht="94.5" x14ac:dyDescent="0.2">
      <c r="A17" s="692"/>
      <c r="B17" s="696"/>
      <c r="C17" s="692"/>
      <c r="D17" s="830"/>
      <c r="E17" s="743"/>
      <c r="F17" s="743"/>
      <c r="G17" s="743"/>
      <c r="H17" s="743"/>
      <c r="I17" s="698"/>
      <c r="J17" s="726"/>
      <c r="K17" s="729"/>
      <c r="L17" s="732"/>
      <c r="M17" s="735"/>
      <c r="N17" s="216" t="s">
        <v>340</v>
      </c>
      <c r="O17" s="216" t="s">
        <v>341</v>
      </c>
      <c r="P17" s="217">
        <v>0</v>
      </c>
      <c r="Q17" s="217">
        <v>12</v>
      </c>
      <c r="R17" s="217">
        <v>25</v>
      </c>
      <c r="S17" s="217">
        <v>50</v>
      </c>
      <c r="T17" s="218">
        <v>67</v>
      </c>
      <c r="U17" s="801"/>
      <c r="V17" s="202"/>
    </row>
    <row r="18" spans="1:22" ht="67.5" x14ac:dyDescent="0.2">
      <c r="A18" s="692"/>
      <c r="B18" s="696"/>
      <c r="C18" s="692"/>
      <c r="D18" s="830"/>
      <c r="E18" s="743"/>
      <c r="F18" s="743"/>
      <c r="G18" s="743"/>
      <c r="H18" s="743"/>
      <c r="I18" s="698"/>
      <c r="J18" s="726"/>
      <c r="K18" s="729"/>
      <c r="L18" s="732"/>
      <c r="M18" s="735"/>
      <c r="N18" s="216" t="s">
        <v>342</v>
      </c>
      <c r="O18" s="216" t="s">
        <v>343</v>
      </c>
      <c r="P18" s="217">
        <v>2</v>
      </c>
      <c r="Q18" s="217">
        <v>2</v>
      </c>
      <c r="R18" s="217">
        <v>3</v>
      </c>
      <c r="S18" s="217">
        <v>3</v>
      </c>
      <c r="T18" s="218">
        <v>3</v>
      </c>
      <c r="U18" s="801"/>
      <c r="V18" s="202"/>
    </row>
    <row r="19" spans="1:22" ht="54" x14ac:dyDescent="0.2">
      <c r="A19" s="692"/>
      <c r="B19" s="696"/>
      <c r="C19" s="692"/>
      <c r="D19" s="830"/>
      <c r="E19" s="743"/>
      <c r="F19" s="743"/>
      <c r="G19" s="743"/>
      <c r="H19" s="743"/>
      <c r="I19" s="698"/>
      <c r="J19" s="726"/>
      <c r="K19" s="729"/>
      <c r="L19" s="732"/>
      <c r="M19" s="735"/>
      <c r="N19" s="216" t="s">
        <v>344</v>
      </c>
      <c r="O19" s="216" t="s">
        <v>345</v>
      </c>
      <c r="P19" s="217">
        <v>8</v>
      </c>
      <c r="Q19" s="217">
        <v>8</v>
      </c>
      <c r="R19" s="217">
        <v>10</v>
      </c>
      <c r="S19" s="217">
        <v>12</v>
      </c>
      <c r="T19" s="218">
        <v>12</v>
      </c>
      <c r="U19" s="801"/>
      <c r="V19" s="202"/>
    </row>
    <row r="20" spans="1:22" ht="54" x14ac:dyDescent="0.2">
      <c r="A20" s="692"/>
      <c r="B20" s="696"/>
      <c r="C20" s="692"/>
      <c r="D20" s="830"/>
      <c r="E20" s="743"/>
      <c r="F20" s="743"/>
      <c r="G20" s="743"/>
      <c r="H20" s="743"/>
      <c r="I20" s="698"/>
      <c r="J20" s="726"/>
      <c r="K20" s="729"/>
      <c r="L20" s="732"/>
      <c r="M20" s="735"/>
      <c r="N20" s="216" t="s">
        <v>344</v>
      </c>
      <c r="O20" s="216" t="s">
        <v>346</v>
      </c>
      <c r="P20" s="26">
        <v>50</v>
      </c>
      <c r="Q20" s="217">
        <v>80</v>
      </c>
      <c r="R20" s="217">
        <v>100</v>
      </c>
      <c r="S20" s="217">
        <v>125</v>
      </c>
      <c r="T20" s="218">
        <v>150</v>
      </c>
      <c r="U20" s="801"/>
      <c r="V20" s="202"/>
    </row>
    <row r="21" spans="1:22" ht="54" x14ac:dyDescent="0.2">
      <c r="A21" s="692"/>
      <c r="B21" s="696"/>
      <c r="C21" s="692"/>
      <c r="D21" s="830"/>
      <c r="E21" s="743"/>
      <c r="F21" s="743"/>
      <c r="G21" s="743"/>
      <c r="H21" s="743"/>
      <c r="I21" s="698"/>
      <c r="J21" s="726"/>
      <c r="K21" s="729"/>
      <c r="L21" s="732"/>
      <c r="M21" s="735"/>
      <c r="N21" s="216" t="s">
        <v>347</v>
      </c>
      <c r="O21" s="216" t="s">
        <v>348</v>
      </c>
      <c r="P21" s="217">
        <v>0</v>
      </c>
      <c r="Q21" s="217">
        <v>1</v>
      </c>
      <c r="R21" s="217">
        <v>1</v>
      </c>
      <c r="S21" s="217"/>
      <c r="T21" s="218"/>
      <c r="U21" s="801"/>
      <c r="V21" s="202"/>
    </row>
    <row r="22" spans="1:22" ht="54" x14ac:dyDescent="0.2">
      <c r="A22" s="692"/>
      <c r="B22" s="696"/>
      <c r="C22" s="692"/>
      <c r="D22" s="830"/>
      <c r="E22" s="743"/>
      <c r="F22" s="743"/>
      <c r="G22" s="743"/>
      <c r="H22" s="743"/>
      <c r="I22" s="698"/>
      <c r="J22" s="726"/>
      <c r="K22" s="729"/>
      <c r="L22" s="732"/>
      <c r="M22" s="735"/>
      <c r="N22" s="216" t="s">
        <v>349</v>
      </c>
      <c r="O22" s="216" t="s">
        <v>350</v>
      </c>
      <c r="P22" s="217">
        <v>0</v>
      </c>
      <c r="Q22" s="217">
        <v>0</v>
      </c>
      <c r="R22" s="217">
        <v>1</v>
      </c>
      <c r="S22" s="217">
        <v>1</v>
      </c>
      <c r="T22" s="218"/>
      <c r="U22" s="801"/>
      <c r="V22" s="202"/>
    </row>
    <row r="23" spans="1:22" ht="68.25" thickBot="1" x14ac:dyDescent="0.25">
      <c r="A23" s="692"/>
      <c r="B23" s="696"/>
      <c r="C23" s="692"/>
      <c r="D23" s="830"/>
      <c r="E23" s="743"/>
      <c r="F23" s="743"/>
      <c r="G23" s="743"/>
      <c r="H23" s="743"/>
      <c r="I23" s="698"/>
      <c r="J23" s="726"/>
      <c r="K23" s="730"/>
      <c r="L23" s="733"/>
      <c r="M23" s="736"/>
      <c r="N23" s="220" t="s">
        <v>351</v>
      </c>
      <c r="O23" s="220" t="s">
        <v>352</v>
      </c>
      <c r="P23" s="221">
        <v>1</v>
      </c>
      <c r="Q23" s="221">
        <v>1</v>
      </c>
      <c r="R23" s="221">
        <v>2</v>
      </c>
      <c r="S23" s="221">
        <v>2</v>
      </c>
      <c r="T23" s="222">
        <v>3</v>
      </c>
      <c r="U23" s="814"/>
      <c r="V23" s="202"/>
    </row>
    <row r="24" spans="1:22" ht="54" x14ac:dyDescent="0.2">
      <c r="A24" s="692"/>
      <c r="B24" s="696"/>
      <c r="C24" s="692"/>
      <c r="D24" s="830"/>
      <c r="E24" s="743"/>
      <c r="F24" s="743"/>
      <c r="G24" s="743"/>
      <c r="H24" s="743"/>
      <c r="I24" s="698"/>
      <c r="J24" s="726"/>
      <c r="K24" s="728">
        <v>2</v>
      </c>
      <c r="L24" s="731">
        <v>12100517</v>
      </c>
      <c r="M24" s="750" t="s">
        <v>353</v>
      </c>
      <c r="N24" s="213" t="s">
        <v>354</v>
      </c>
      <c r="O24" s="213" t="s">
        <v>355</v>
      </c>
      <c r="P24" s="223">
        <v>0</v>
      </c>
      <c r="Q24" s="223">
        <v>1</v>
      </c>
      <c r="R24" s="223">
        <v>1</v>
      </c>
      <c r="S24" s="223"/>
      <c r="T24" s="224"/>
      <c r="U24" s="800">
        <v>400000000</v>
      </c>
      <c r="V24" s="202"/>
    </row>
    <row r="25" spans="1:22" ht="54" x14ac:dyDescent="0.2">
      <c r="A25" s="692"/>
      <c r="B25" s="696"/>
      <c r="C25" s="692"/>
      <c r="D25" s="828" t="s">
        <v>929</v>
      </c>
      <c r="E25" s="831">
        <v>0</v>
      </c>
      <c r="F25" s="831">
        <v>0.6</v>
      </c>
      <c r="G25" s="831">
        <v>0.6</v>
      </c>
      <c r="H25" s="831">
        <v>0.7</v>
      </c>
      <c r="I25" s="833">
        <v>0.7</v>
      </c>
      <c r="J25" s="726"/>
      <c r="K25" s="729"/>
      <c r="L25" s="732"/>
      <c r="M25" s="751"/>
      <c r="N25" s="219" t="s">
        <v>356</v>
      </c>
      <c r="O25" s="216" t="s">
        <v>357</v>
      </c>
      <c r="P25" s="217">
        <v>0</v>
      </c>
      <c r="Q25" s="217">
        <v>1</v>
      </c>
      <c r="R25" s="217">
        <v>1</v>
      </c>
      <c r="S25" s="26"/>
      <c r="T25" s="225"/>
      <c r="U25" s="801"/>
      <c r="V25" s="202"/>
    </row>
    <row r="26" spans="1:22" ht="108" x14ac:dyDescent="0.2">
      <c r="A26" s="692"/>
      <c r="B26" s="696"/>
      <c r="C26" s="692"/>
      <c r="D26" s="828"/>
      <c r="E26" s="831"/>
      <c r="F26" s="831"/>
      <c r="G26" s="831"/>
      <c r="H26" s="831"/>
      <c r="I26" s="833"/>
      <c r="J26" s="726"/>
      <c r="K26" s="729"/>
      <c r="L26" s="732"/>
      <c r="M26" s="751"/>
      <c r="N26" s="219" t="s">
        <v>358</v>
      </c>
      <c r="O26" s="216" t="s">
        <v>359</v>
      </c>
      <c r="P26" s="26">
        <v>3</v>
      </c>
      <c r="Q26" s="26">
        <v>3</v>
      </c>
      <c r="R26" s="26">
        <v>4</v>
      </c>
      <c r="S26" s="26"/>
      <c r="T26" s="225"/>
      <c r="U26" s="801"/>
      <c r="V26" s="202"/>
    </row>
    <row r="27" spans="1:22" ht="67.5" x14ac:dyDescent="0.2">
      <c r="A27" s="692"/>
      <c r="B27" s="696"/>
      <c r="C27" s="692"/>
      <c r="D27" s="828"/>
      <c r="E27" s="831"/>
      <c r="F27" s="831"/>
      <c r="G27" s="831"/>
      <c r="H27" s="831"/>
      <c r="I27" s="833"/>
      <c r="J27" s="726"/>
      <c r="K27" s="729"/>
      <c r="L27" s="732"/>
      <c r="M27" s="751"/>
      <c r="N27" s="219" t="s">
        <v>360</v>
      </c>
      <c r="O27" s="216" t="s">
        <v>361</v>
      </c>
      <c r="P27" s="26">
        <v>0</v>
      </c>
      <c r="Q27" s="26">
        <v>1</v>
      </c>
      <c r="R27" s="26"/>
      <c r="S27" s="26"/>
      <c r="T27" s="225"/>
      <c r="U27" s="801"/>
      <c r="V27" s="202"/>
    </row>
    <row r="28" spans="1:22" ht="67.5" x14ac:dyDescent="0.2">
      <c r="A28" s="692"/>
      <c r="B28" s="696"/>
      <c r="C28" s="692"/>
      <c r="D28" s="828"/>
      <c r="E28" s="831"/>
      <c r="F28" s="831"/>
      <c r="G28" s="831"/>
      <c r="H28" s="831"/>
      <c r="I28" s="833"/>
      <c r="J28" s="726"/>
      <c r="K28" s="729"/>
      <c r="L28" s="732"/>
      <c r="M28" s="751"/>
      <c r="N28" s="219" t="s">
        <v>362</v>
      </c>
      <c r="O28" s="216" t="s">
        <v>363</v>
      </c>
      <c r="P28" s="217">
        <v>85</v>
      </c>
      <c r="Q28" s="217">
        <v>90</v>
      </c>
      <c r="R28" s="217">
        <v>120</v>
      </c>
      <c r="S28" s="217">
        <v>140</v>
      </c>
      <c r="T28" s="218">
        <v>160</v>
      </c>
      <c r="U28" s="801"/>
      <c r="V28" s="202"/>
    </row>
    <row r="29" spans="1:22" ht="54" x14ac:dyDescent="0.2">
      <c r="A29" s="692"/>
      <c r="B29" s="696"/>
      <c r="C29" s="692"/>
      <c r="D29" s="828"/>
      <c r="E29" s="831"/>
      <c r="F29" s="831"/>
      <c r="G29" s="831"/>
      <c r="H29" s="831"/>
      <c r="I29" s="833"/>
      <c r="J29" s="726"/>
      <c r="K29" s="729"/>
      <c r="L29" s="732"/>
      <c r="M29" s="751"/>
      <c r="N29" s="219" t="s">
        <v>364</v>
      </c>
      <c r="O29" s="216" t="s">
        <v>365</v>
      </c>
      <c r="P29" s="26">
        <v>1</v>
      </c>
      <c r="Q29" s="26">
        <v>3</v>
      </c>
      <c r="R29" s="26">
        <v>3</v>
      </c>
      <c r="S29" s="26">
        <v>4</v>
      </c>
      <c r="T29" s="225">
        <v>4</v>
      </c>
      <c r="U29" s="801"/>
      <c r="V29" s="202"/>
    </row>
    <row r="30" spans="1:22" ht="81.75" thickBot="1" x14ac:dyDescent="0.25">
      <c r="A30" s="693"/>
      <c r="B30" s="697"/>
      <c r="C30" s="693"/>
      <c r="D30" s="829"/>
      <c r="E30" s="832"/>
      <c r="F30" s="832"/>
      <c r="G30" s="832"/>
      <c r="H30" s="832"/>
      <c r="I30" s="834"/>
      <c r="J30" s="727"/>
      <c r="K30" s="730"/>
      <c r="L30" s="733"/>
      <c r="M30" s="752"/>
      <c r="N30" s="226" t="s">
        <v>366</v>
      </c>
      <c r="O30" s="220" t="s">
        <v>367</v>
      </c>
      <c r="P30" s="227">
        <v>780</v>
      </c>
      <c r="Q30" s="227">
        <v>900</v>
      </c>
      <c r="R30" s="227">
        <v>1200</v>
      </c>
      <c r="S30" s="227">
        <v>1600</v>
      </c>
      <c r="T30" s="228">
        <v>2000</v>
      </c>
      <c r="U30" s="814"/>
      <c r="V30" s="202"/>
    </row>
    <row r="31" spans="1:22" ht="67.5" x14ac:dyDescent="0.2">
      <c r="A31" s="685" t="s">
        <v>167</v>
      </c>
      <c r="B31" s="688" t="s">
        <v>368</v>
      </c>
      <c r="C31" s="685" t="s">
        <v>369</v>
      </c>
      <c r="D31" s="699" t="s">
        <v>930</v>
      </c>
      <c r="E31" s="702" t="s">
        <v>3</v>
      </c>
      <c r="F31" s="705">
        <v>0.13</v>
      </c>
      <c r="G31" s="705">
        <v>0.15</v>
      </c>
      <c r="H31" s="707">
        <v>0.17</v>
      </c>
      <c r="I31" s="710">
        <v>0.2</v>
      </c>
      <c r="J31" s="695">
        <v>3</v>
      </c>
      <c r="K31" s="728">
        <v>3</v>
      </c>
      <c r="L31" s="731">
        <v>21100717</v>
      </c>
      <c r="M31" s="750" t="s">
        <v>370</v>
      </c>
      <c r="N31" s="213" t="s">
        <v>371</v>
      </c>
      <c r="O31" s="213" t="s">
        <v>372</v>
      </c>
      <c r="P31" s="214">
        <v>0</v>
      </c>
      <c r="Q31" s="214">
        <v>100</v>
      </c>
      <c r="R31" s="214">
        <v>100</v>
      </c>
      <c r="S31" s="214">
        <v>100</v>
      </c>
      <c r="T31" s="215">
        <v>100</v>
      </c>
      <c r="U31" s="800">
        <v>100000000</v>
      </c>
      <c r="V31" s="202"/>
    </row>
    <row r="32" spans="1:22" ht="51" customHeight="1" x14ac:dyDescent="0.2">
      <c r="A32" s="686"/>
      <c r="B32" s="689"/>
      <c r="C32" s="686"/>
      <c r="D32" s="700"/>
      <c r="E32" s="703"/>
      <c r="F32" s="684"/>
      <c r="G32" s="684"/>
      <c r="H32" s="708"/>
      <c r="I32" s="710"/>
      <c r="J32" s="696"/>
      <c r="K32" s="729"/>
      <c r="L32" s="732"/>
      <c r="M32" s="751"/>
      <c r="N32" s="754" t="s">
        <v>373</v>
      </c>
      <c r="O32" s="216" t="s">
        <v>374</v>
      </c>
      <c r="P32" s="217" t="s">
        <v>3</v>
      </c>
      <c r="Q32" s="217">
        <v>2000</v>
      </c>
      <c r="R32" s="217">
        <v>2500</v>
      </c>
      <c r="S32" s="217">
        <v>3000</v>
      </c>
      <c r="T32" s="218">
        <v>5000</v>
      </c>
      <c r="U32" s="801"/>
      <c r="V32" s="202"/>
    </row>
    <row r="33" spans="1:22" ht="54" x14ac:dyDescent="0.2">
      <c r="A33" s="686"/>
      <c r="B33" s="689"/>
      <c r="C33" s="686"/>
      <c r="D33" s="700"/>
      <c r="E33" s="703"/>
      <c r="F33" s="684"/>
      <c r="G33" s="684"/>
      <c r="H33" s="708"/>
      <c r="I33" s="710"/>
      <c r="J33" s="696"/>
      <c r="K33" s="729"/>
      <c r="L33" s="732"/>
      <c r="M33" s="751"/>
      <c r="N33" s="754"/>
      <c r="O33" s="216" t="s">
        <v>375</v>
      </c>
      <c r="P33" s="217" t="s">
        <v>3</v>
      </c>
      <c r="Q33" s="217">
        <v>547</v>
      </c>
      <c r="R33" s="217">
        <v>660</v>
      </c>
      <c r="S33" s="217">
        <v>700</v>
      </c>
      <c r="T33" s="218">
        <v>750</v>
      </c>
      <c r="U33" s="801"/>
      <c r="V33" s="202"/>
    </row>
    <row r="34" spans="1:22" ht="95.25" thickBot="1" x14ac:dyDescent="0.25">
      <c r="A34" s="686"/>
      <c r="B34" s="689"/>
      <c r="C34" s="686"/>
      <c r="D34" s="700"/>
      <c r="E34" s="703"/>
      <c r="F34" s="684"/>
      <c r="G34" s="684"/>
      <c r="H34" s="708"/>
      <c r="I34" s="710"/>
      <c r="J34" s="696"/>
      <c r="K34" s="730"/>
      <c r="L34" s="733"/>
      <c r="M34" s="752"/>
      <c r="N34" s="755"/>
      <c r="O34" s="220" t="s">
        <v>376</v>
      </c>
      <c r="P34" s="221" t="s">
        <v>3</v>
      </c>
      <c r="Q34" s="221">
        <v>200</v>
      </c>
      <c r="R34" s="221">
        <v>250</v>
      </c>
      <c r="S34" s="221">
        <v>300</v>
      </c>
      <c r="T34" s="222">
        <v>500</v>
      </c>
      <c r="U34" s="814"/>
      <c r="V34" s="202"/>
    </row>
    <row r="35" spans="1:22" ht="135" x14ac:dyDescent="0.2">
      <c r="A35" s="686"/>
      <c r="B35" s="689"/>
      <c r="C35" s="686"/>
      <c r="D35" s="700"/>
      <c r="E35" s="703"/>
      <c r="F35" s="684"/>
      <c r="G35" s="684"/>
      <c r="H35" s="708"/>
      <c r="I35" s="710"/>
      <c r="J35" s="696"/>
      <c r="K35" s="728">
        <v>4</v>
      </c>
      <c r="L35" s="731">
        <v>21100817</v>
      </c>
      <c r="M35" s="750" t="s">
        <v>377</v>
      </c>
      <c r="N35" s="229" t="s">
        <v>378</v>
      </c>
      <c r="O35" s="229" t="s">
        <v>379</v>
      </c>
      <c r="P35" s="223" t="s">
        <v>380</v>
      </c>
      <c r="Q35" s="223">
        <v>25</v>
      </c>
      <c r="R35" s="223">
        <v>50</v>
      </c>
      <c r="S35" s="223">
        <v>75</v>
      </c>
      <c r="T35" s="224">
        <v>100</v>
      </c>
      <c r="U35" s="800">
        <v>55000000</v>
      </c>
      <c r="V35" s="202"/>
    </row>
    <row r="36" spans="1:22" ht="67.5" x14ac:dyDescent="0.2">
      <c r="A36" s="686"/>
      <c r="B36" s="689"/>
      <c r="C36" s="686"/>
      <c r="D36" s="700"/>
      <c r="E36" s="703"/>
      <c r="F36" s="684"/>
      <c r="G36" s="684"/>
      <c r="H36" s="708"/>
      <c r="I36" s="710"/>
      <c r="J36" s="696"/>
      <c r="K36" s="729"/>
      <c r="L36" s="732"/>
      <c r="M36" s="751"/>
      <c r="N36" s="756" t="s">
        <v>373</v>
      </c>
      <c r="O36" s="219" t="s">
        <v>1040</v>
      </c>
      <c r="P36" s="217" t="s">
        <v>380</v>
      </c>
      <c r="Q36" s="217">
        <v>60</v>
      </c>
      <c r="R36" s="217">
        <v>100</v>
      </c>
      <c r="S36" s="217">
        <v>100</v>
      </c>
      <c r="T36" s="218">
        <v>100</v>
      </c>
      <c r="U36" s="801"/>
      <c r="V36" s="202"/>
    </row>
    <row r="37" spans="1:22" ht="81.75" thickBot="1" x14ac:dyDescent="0.25">
      <c r="A37" s="686"/>
      <c r="B37" s="689"/>
      <c r="C37" s="686"/>
      <c r="D37" s="700"/>
      <c r="E37" s="703"/>
      <c r="F37" s="684"/>
      <c r="G37" s="684"/>
      <c r="H37" s="708"/>
      <c r="I37" s="710"/>
      <c r="J37" s="696"/>
      <c r="K37" s="730"/>
      <c r="L37" s="733"/>
      <c r="M37" s="752"/>
      <c r="N37" s="757"/>
      <c r="O37" s="226" t="s">
        <v>1041</v>
      </c>
      <c r="P37" s="221" t="s">
        <v>380</v>
      </c>
      <c r="Q37" s="221">
        <v>5</v>
      </c>
      <c r="R37" s="221">
        <v>40</v>
      </c>
      <c r="S37" s="221">
        <v>70</v>
      </c>
      <c r="T37" s="222">
        <v>100</v>
      </c>
      <c r="U37" s="814"/>
      <c r="V37" s="202"/>
    </row>
    <row r="38" spans="1:22" ht="67.5" x14ac:dyDescent="0.2">
      <c r="A38" s="686"/>
      <c r="B38" s="689"/>
      <c r="C38" s="686"/>
      <c r="D38" s="700"/>
      <c r="E38" s="703"/>
      <c r="F38" s="684"/>
      <c r="G38" s="684"/>
      <c r="H38" s="708"/>
      <c r="I38" s="710"/>
      <c r="J38" s="696"/>
      <c r="K38" s="728">
        <v>5</v>
      </c>
      <c r="L38" s="731">
        <v>21100917</v>
      </c>
      <c r="M38" s="750" t="s">
        <v>381</v>
      </c>
      <c r="N38" s="229" t="s">
        <v>382</v>
      </c>
      <c r="O38" s="213" t="s">
        <v>383</v>
      </c>
      <c r="P38" s="214">
        <v>0</v>
      </c>
      <c r="Q38" s="230">
        <v>1</v>
      </c>
      <c r="R38" s="214">
        <v>0</v>
      </c>
      <c r="S38" s="214">
        <v>0</v>
      </c>
      <c r="T38" s="215">
        <v>0</v>
      </c>
      <c r="U38" s="800">
        <v>100000000</v>
      </c>
      <c r="V38" s="202"/>
    </row>
    <row r="39" spans="1:22" ht="54" x14ac:dyDescent="0.2">
      <c r="A39" s="686"/>
      <c r="B39" s="689"/>
      <c r="C39" s="686"/>
      <c r="D39" s="700"/>
      <c r="E39" s="703"/>
      <c r="F39" s="684"/>
      <c r="G39" s="684"/>
      <c r="H39" s="708"/>
      <c r="I39" s="710"/>
      <c r="J39" s="696"/>
      <c r="K39" s="729"/>
      <c r="L39" s="732"/>
      <c r="M39" s="751"/>
      <c r="N39" s="756" t="s">
        <v>384</v>
      </c>
      <c r="O39" s="216" t="s">
        <v>385</v>
      </c>
      <c r="P39" s="217">
        <v>0</v>
      </c>
      <c r="Q39" s="231">
        <v>1</v>
      </c>
      <c r="R39" s="217">
        <v>0</v>
      </c>
      <c r="S39" s="217">
        <v>0</v>
      </c>
      <c r="T39" s="218">
        <v>0</v>
      </c>
      <c r="U39" s="801"/>
      <c r="V39" s="202"/>
    </row>
    <row r="40" spans="1:22" ht="54" x14ac:dyDescent="0.2">
      <c r="A40" s="686"/>
      <c r="B40" s="689"/>
      <c r="C40" s="686"/>
      <c r="D40" s="700"/>
      <c r="E40" s="703"/>
      <c r="F40" s="684"/>
      <c r="G40" s="684"/>
      <c r="H40" s="708"/>
      <c r="I40" s="710"/>
      <c r="J40" s="696"/>
      <c r="K40" s="729"/>
      <c r="L40" s="732"/>
      <c r="M40" s="751"/>
      <c r="N40" s="756"/>
      <c r="O40" s="216" t="s">
        <v>386</v>
      </c>
      <c r="P40" s="217">
        <v>0</v>
      </c>
      <c r="Q40" s="217" t="s">
        <v>387</v>
      </c>
      <c r="R40" s="231">
        <v>0.01</v>
      </c>
      <c r="S40" s="231">
        <v>0.05</v>
      </c>
      <c r="T40" s="232">
        <v>0.05</v>
      </c>
      <c r="U40" s="801"/>
      <c r="V40" s="202"/>
    </row>
    <row r="41" spans="1:22" ht="54" x14ac:dyDescent="0.2">
      <c r="A41" s="686"/>
      <c r="B41" s="689"/>
      <c r="C41" s="686"/>
      <c r="D41" s="700"/>
      <c r="E41" s="703"/>
      <c r="F41" s="684"/>
      <c r="G41" s="684"/>
      <c r="H41" s="708"/>
      <c r="I41" s="710"/>
      <c r="J41" s="696"/>
      <c r="K41" s="729"/>
      <c r="L41" s="732"/>
      <c r="M41" s="751"/>
      <c r="N41" s="756"/>
      <c r="O41" s="216" t="s">
        <v>388</v>
      </c>
      <c r="P41" s="217">
        <v>0</v>
      </c>
      <c r="Q41" s="217">
        <v>0</v>
      </c>
      <c r="R41" s="231">
        <v>1</v>
      </c>
      <c r="S41" s="231">
        <v>1</v>
      </c>
      <c r="T41" s="232">
        <v>1</v>
      </c>
      <c r="U41" s="801"/>
      <c r="V41" s="202"/>
    </row>
    <row r="42" spans="1:22" ht="54" x14ac:dyDescent="0.2">
      <c r="A42" s="686"/>
      <c r="B42" s="689"/>
      <c r="C42" s="686"/>
      <c r="D42" s="700"/>
      <c r="E42" s="703"/>
      <c r="F42" s="684"/>
      <c r="G42" s="684"/>
      <c r="H42" s="708"/>
      <c r="I42" s="710"/>
      <c r="J42" s="696"/>
      <c r="K42" s="729"/>
      <c r="L42" s="732"/>
      <c r="M42" s="751"/>
      <c r="N42" s="756"/>
      <c r="O42" s="216" t="s">
        <v>389</v>
      </c>
      <c r="P42" s="217">
        <v>0</v>
      </c>
      <c r="Q42" s="217">
        <v>1</v>
      </c>
      <c r="R42" s="217">
        <v>2</v>
      </c>
      <c r="S42" s="217">
        <v>2</v>
      </c>
      <c r="T42" s="218">
        <v>2</v>
      </c>
      <c r="U42" s="801"/>
      <c r="V42" s="202"/>
    </row>
    <row r="43" spans="1:22" ht="54" x14ac:dyDescent="0.2">
      <c r="A43" s="686"/>
      <c r="B43" s="689"/>
      <c r="C43" s="686"/>
      <c r="D43" s="700"/>
      <c r="E43" s="703"/>
      <c r="F43" s="684"/>
      <c r="G43" s="684"/>
      <c r="H43" s="708"/>
      <c r="I43" s="710"/>
      <c r="J43" s="696"/>
      <c r="K43" s="729"/>
      <c r="L43" s="732"/>
      <c r="M43" s="751"/>
      <c r="N43" s="756" t="s">
        <v>390</v>
      </c>
      <c r="O43" s="216" t="s">
        <v>391</v>
      </c>
      <c r="P43" s="217">
        <v>0</v>
      </c>
      <c r="Q43" s="231">
        <v>1</v>
      </c>
      <c r="R43" s="217">
        <v>0</v>
      </c>
      <c r="S43" s="217">
        <v>0</v>
      </c>
      <c r="T43" s="218">
        <v>0</v>
      </c>
      <c r="U43" s="801"/>
      <c r="V43" s="202"/>
    </row>
    <row r="44" spans="1:22" ht="54" x14ac:dyDescent="0.2">
      <c r="A44" s="686"/>
      <c r="B44" s="689"/>
      <c r="C44" s="686"/>
      <c r="D44" s="700"/>
      <c r="E44" s="703"/>
      <c r="F44" s="684"/>
      <c r="G44" s="684"/>
      <c r="H44" s="708"/>
      <c r="I44" s="710"/>
      <c r="J44" s="696"/>
      <c r="K44" s="729"/>
      <c r="L44" s="732"/>
      <c r="M44" s="751"/>
      <c r="N44" s="756"/>
      <c r="O44" s="216" t="s">
        <v>392</v>
      </c>
      <c r="P44" s="217">
        <v>0</v>
      </c>
      <c r="Q44" s="217">
        <v>20</v>
      </c>
      <c r="R44" s="217">
        <v>30</v>
      </c>
      <c r="S44" s="217">
        <v>35</v>
      </c>
      <c r="T44" s="218">
        <v>40</v>
      </c>
      <c r="U44" s="801"/>
      <c r="V44" s="202"/>
    </row>
    <row r="45" spans="1:22" ht="40.5" x14ac:dyDescent="0.2">
      <c r="A45" s="686"/>
      <c r="B45" s="689"/>
      <c r="C45" s="686"/>
      <c r="D45" s="700"/>
      <c r="E45" s="703"/>
      <c r="F45" s="684"/>
      <c r="G45" s="684"/>
      <c r="H45" s="708"/>
      <c r="I45" s="710"/>
      <c r="J45" s="696"/>
      <c r="K45" s="729"/>
      <c r="L45" s="732"/>
      <c r="M45" s="751"/>
      <c r="N45" s="756"/>
      <c r="O45" s="216" t="s">
        <v>393</v>
      </c>
      <c r="P45" s="217">
        <v>0</v>
      </c>
      <c r="Q45" s="217">
        <v>0</v>
      </c>
      <c r="R45" s="231">
        <v>1</v>
      </c>
      <c r="S45" s="231">
        <v>1</v>
      </c>
      <c r="T45" s="232">
        <v>1</v>
      </c>
      <c r="U45" s="801"/>
      <c r="V45" s="202"/>
    </row>
    <row r="46" spans="1:22" ht="54" x14ac:dyDescent="0.2">
      <c r="A46" s="686"/>
      <c r="B46" s="689"/>
      <c r="C46" s="686"/>
      <c r="D46" s="700"/>
      <c r="E46" s="703"/>
      <c r="F46" s="684"/>
      <c r="G46" s="684"/>
      <c r="H46" s="708"/>
      <c r="I46" s="710"/>
      <c r="J46" s="696"/>
      <c r="K46" s="729"/>
      <c r="L46" s="732"/>
      <c r="M46" s="751"/>
      <c r="N46" s="756"/>
      <c r="O46" s="216" t="s">
        <v>394</v>
      </c>
      <c r="P46" s="217">
        <v>0</v>
      </c>
      <c r="Q46" s="217">
        <v>1</v>
      </c>
      <c r="R46" s="217">
        <v>2</v>
      </c>
      <c r="S46" s="217">
        <v>2</v>
      </c>
      <c r="T46" s="218">
        <v>2</v>
      </c>
      <c r="U46" s="801"/>
      <c r="V46" s="202"/>
    </row>
    <row r="47" spans="1:22" ht="81" x14ac:dyDescent="0.2">
      <c r="A47" s="686"/>
      <c r="B47" s="689"/>
      <c r="C47" s="686"/>
      <c r="D47" s="700"/>
      <c r="E47" s="703"/>
      <c r="F47" s="684"/>
      <c r="G47" s="684"/>
      <c r="H47" s="708"/>
      <c r="I47" s="710"/>
      <c r="J47" s="696"/>
      <c r="K47" s="729"/>
      <c r="L47" s="732"/>
      <c r="M47" s="751"/>
      <c r="N47" s="219" t="s">
        <v>395</v>
      </c>
      <c r="O47" s="216" t="s">
        <v>396</v>
      </c>
      <c r="P47" s="217">
        <v>1</v>
      </c>
      <c r="Q47" s="217">
        <v>1</v>
      </c>
      <c r="R47" s="217">
        <v>1</v>
      </c>
      <c r="S47" s="217">
        <v>1</v>
      </c>
      <c r="T47" s="218">
        <v>1</v>
      </c>
      <c r="U47" s="801"/>
      <c r="V47" s="202"/>
    </row>
    <row r="48" spans="1:22" ht="81" x14ac:dyDescent="0.2">
      <c r="A48" s="686"/>
      <c r="B48" s="689"/>
      <c r="C48" s="686"/>
      <c r="D48" s="700"/>
      <c r="E48" s="703"/>
      <c r="F48" s="684"/>
      <c r="G48" s="684"/>
      <c r="H48" s="708"/>
      <c r="I48" s="710"/>
      <c r="J48" s="696"/>
      <c r="K48" s="729"/>
      <c r="L48" s="732"/>
      <c r="M48" s="751"/>
      <c r="N48" s="216" t="s">
        <v>397</v>
      </c>
      <c r="O48" s="216" t="s">
        <v>398</v>
      </c>
      <c r="P48" s="217">
        <v>0</v>
      </c>
      <c r="Q48" s="217">
        <v>1</v>
      </c>
      <c r="R48" s="217">
        <v>2</v>
      </c>
      <c r="S48" s="217">
        <v>2</v>
      </c>
      <c r="T48" s="218">
        <v>2</v>
      </c>
      <c r="U48" s="801"/>
      <c r="V48" s="202"/>
    </row>
    <row r="49" spans="1:22" ht="81" x14ac:dyDescent="0.2">
      <c r="A49" s="686"/>
      <c r="B49" s="689"/>
      <c r="C49" s="686"/>
      <c r="D49" s="700"/>
      <c r="E49" s="703"/>
      <c r="F49" s="684"/>
      <c r="G49" s="684"/>
      <c r="H49" s="708"/>
      <c r="I49" s="710"/>
      <c r="J49" s="696"/>
      <c r="K49" s="729"/>
      <c r="L49" s="732"/>
      <c r="M49" s="751"/>
      <c r="N49" s="216" t="s">
        <v>399</v>
      </c>
      <c r="O49" s="216" t="s">
        <v>400</v>
      </c>
      <c r="P49" s="217">
        <v>0</v>
      </c>
      <c r="Q49" s="217">
        <v>11</v>
      </c>
      <c r="R49" s="217">
        <v>11</v>
      </c>
      <c r="S49" s="217">
        <v>11</v>
      </c>
      <c r="T49" s="218">
        <v>11</v>
      </c>
      <c r="U49" s="801"/>
      <c r="V49" s="202"/>
    </row>
    <row r="50" spans="1:22" ht="54" x14ac:dyDescent="0.2">
      <c r="A50" s="686"/>
      <c r="B50" s="689"/>
      <c r="C50" s="686"/>
      <c r="D50" s="700"/>
      <c r="E50" s="703"/>
      <c r="F50" s="684"/>
      <c r="G50" s="684"/>
      <c r="H50" s="708"/>
      <c r="I50" s="710"/>
      <c r="J50" s="696"/>
      <c r="K50" s="729"/>
      <c r="L50" s="732"/>
      <c r="M50" s="751"/>
      <c r="N50" s="756" t="s">
        <v>401</v>
      </c>
      <c r="O50" s="216" t="s">
        <v>402</v>
      </c>
      <c r="P50" s="217">
        <v>0</v>
      </c>
      <c r="Q50" s="217">
        <v>1</v>
      </c>
      <c r="R50" s="217">
        <v>1</v>
      </c>
      <c r="S50" s="217">
        <v>1</v>
      </c>
      <c r="T50" s="218">
        <v>1</v>
      </c>
      <c r="U50" s="801"/>
      <c r="V50" s="202"/>
    </row>
    <row r="51" spans="1:22" ht="81" x14ac:dyDescent="0.2">
      <c r="A51" s="686"/>
      <c r="B51" s="689"/>
      <c r="C51" s="686"/>
      <c r="D51" s="700"/>
      <c r="E51" s="703"/>
      <c r="F51" s="684"/>
      <c r="G51" s="684"/>
      <c r="H51" s="708"/>
      <c r="I51" s="710"/>
      <c r="J51" s="696"/>
      <c r="K51" s="729"/>
      <c r="L51" s="732"/>
      <c r="M51" s="751"/>
      <c r="N51" s="756"/>
      <c r="O51" s="216" t="s">
        <v>403</v>
      </c>
      <c r="P51" s="217">
        <v>0</v>
      </c>
      <c r="Q51" s="217">
        <v>6</v>
      </c>
      <c r="R51" s="217">
        <v>6</v>
      </c>
      <c r="S51" s="217">
        <v>6</v>
      </c>
      <c r="T51" s="218">
        <v>6</v>
      </c>
      <c r="U51" s="801"/>
      <c r="V51" s="202"/>
    </row>
    <row r="52" spans="1:22" ht="81" x14ac:dyDescent="0.2">
      <c r="A52" s="686"/>
      <c r="B52" s="689"/>
      <c r="C52" s="686"/>
      <c r="D52" s="700"/>
      <c r="E52" s="703"/>
      <c r="F52" s="684"/>
      <c r="G52" s="684"/>
      <c r="H52" s="708"/>
      <c r="I52" s="710"/>
      <c r="J52" s="696"/>
      <c r="K52" s="729"/>
      <c r="L52" s="732"/>
      <c r="M52" s="751"/>
      <c r="N52" s="756"/>
      <c r="O52" s="216" t="s">
        <v>404</v>
      </c>
      <c r="P52" s="217">
        <v>0</v>
      </c>
      <c r="Q52" s="217">
        <v>30</v>
      </c>
      <c r="R52" s="217">
        <v>35</v>
      </c>
      <c r="S52" s="217">
        <v>37</v>
      </c>
      <c r="T52" s="218">
        <v>40</v>
      </c>
      <c r="U52" s="801"/>
      <c r="V52" s="202"/>
    </row>
    <row r="53" spans="1:22" ht="94.5" x14ac:dyDescent="0.2">
      <c r="A53" s="686"/>
      <c r="B53" s="689"/>
      <c r="C53" s="686"/>
      <c r="D53" s="700"/>
      <c r="E53" s="703"/>
      <c r="F53" s="684"/>
      <c r="G53" s="684"/>
      <c r="H53" s="708"/>
      <c r="I53" s="710"/>
      <c r="J53" s="696"/>
      <c r="K53" s="729"/>
      <c r="L53" s="732"/>
      <c r="M53" s="751"/>
      <c r="N53" s="756" t="s">
        <v>405</v>
      </c>
      <c r="O53" s="216" t="s">
        <v>406</v>
      </c>
      <c r="P53" s="217">
        <v>0</v>
      </c>
      <c r="Q53" s="217">
        <v>0</v>
      </c>
      <c r="R53" s="231">
        <v>1</v>
      </c>
      <c r="S53" s="217">
        <v>0</v>
      </c>
      <c r="T53" s="218">
        <v>0</v>
      </c>
      <c r="U53" s="801"/>
      <c r="V53" s="202"/>
    </row>
    <row r="54" spans="1:22" ht="67.5" x14ac:dyDescent="0.2">
      <c r="A54" s="686"/>
      <c r="B54" s="689"/>
      <c r="C54" s="686"/>
      <c r="D54" s="700"/>
      <c r="E54" s="703"/>
      <c r="F54" s="684"/>
      <c r="G54" s="684"/>
      <c r="H54" s="708"/>
      <c r="I54" s="710"/>
      <c r="J54" s="696"/>
      <c r="K54" s="729"/>
      <c r="L54" s="732"/>
      <c r="M54" s="751"/>
      <c r="N54" s="756"/>
      <c r="O54" s="216" t="s">
        <v>407</v>
      </c>
      <c r="P54" s="217">
        <v>0</v>
      </c>
      <c r="Q54" s="217">
        <v>0</v>
      </c>
      <c r="R54" s="217">
        <v>0</v>
      </c>
      <c r="S54" s="231">
        <v>1</v>
      </c>
      <c r="T54" s="232">
        <v>1</v>
      </c>
      <c r="U54" s="801"/>
      <c r="V54" s="202"/>
    </row>
    <row r="55" spans="1:22" ht="122.25" thickBot="1" x14ac:dyDescent="0.25">
      <c r="A55" s="686"/>
      <c r="B55" s="690"/>
      <c r="C55" s="687"/>
      <c r="D55" s="701"/>
      <c r="E55" s="704"/>
      <c r="F55" s="706"/>
      <c r="G55" s="706"/>
      <c r="H55" s="709"/>
      <c r="I55" s="710"/>
      <c r="J55" s="753"/>
      <c r="K55" s="730"/>
      <c r="L55" s="733"/>
      <c r="M55" s="752"/>
      <c r="N55" s="226" t="s">
        <v>408</v>
      </c>
      <c r="O55" s="220" t="s">
        <v>409</v>
      </c>
      <c r="P55" s="221">
        <v>0</v>
      </c>
      <c r="Q55" s="221">
        <v>30</v>
      </c>
      <c r="R55" s="221">
        <v>35</v>
      </c>
      <c r="S55" s="221">
        <v>37</v>
      </c>
      <c r="T55" s="222">
        <v>40</v>
      </c>
      <c r="U55" s="814"/>
      <c r="V55" s="202"/>
    </row>
    <row r="56" spans="1:22" ht="108" x14ac:dyDescent="0.2">
      <c r="A56" s="686"/>
      <c r="B56" s="688" t="s">
        <v>410</v>
      </c>
      <c r="C56" s="685" t="s">
        <v>411</v>
      </c>
      <c r="D56" s="711" t="s">
        <v>931</v>
      </c>
      <c r="E56" s="712">
        <v>0</v>
      </c>
      <c r="F56" s="712">
        <v>0.14299999999999999</v>
      </c>
      <c r="G56" s="712">
        <v>0.22500000000000001</v>
      </c>
      <c r="H56" s="712">
        <v>0.311</v>
      </c>
      <c r="I56" s="715">
        <v>0.4</v>
      </c>
      <c r="J56" s="758">
        <v>6</v>
      </c>
      <c r="K56" s="761">
        <v>6</v>
      </c>
      <c r="L56" s="731">
        <v>22101017</v>
      </c>
      <c r="M56" s="734" t="s">
        <v>412</v>
      </c>
      <c r="N56" s="229" t="s">
        <v>413</v>
      </c>
      <c r="O56" s="229" t="s">
        <v>414</v>
      </c>
      <c r="P56" s="214">
        <v>0</v>
      </c>
      <c r="Q56" s="214">
        <v>12</v>
      </c>
      <c r="R56" s="214">
        <v>13</v>
      </c>
      <c r="S56" s="214">
        <v>14</v>
      </c>
      <c r="T56" s="215">
        <v>15</v>
      </c>
      <c r="U56" s="800">
        <v>17000000</v>
      </c>
      <c r="V56" s="202"/>
    </row>
    <row r="57" spans="1:22" ht="89.25" customHeight="1" x14ac:dyDescent="0.2">
      <c r="A57" s="686"/>
      <c r="B57" s="689"/>
      <c r="C57" s="686"/>
      <c r="D57" s="700"/>
      <c r="E57" s="713"/>
      <c r="F57" s="713"/>
      <c r="G57" s="713"/>
      <c r="H57" s="713"/>
      <c r="I57" s="716"/>
      <c r="J57" s="759"/>
      <c r="K57" s="762"/>
      <c r="L57" s="732"/>
      <c r="M57" s="735"/>
      <c r="N57" s="219" t="s">
        <v>415</v>
      </c>
      <c r="O57" s="219" t="s">
        <v>416</v>
      </c>
      <c r="P57" s="217">
        <v>0</v>
      </c>
      <c r="Q57" s="231">
        <v>0.25</v>
      </c>
      <c r="R57" s="231">
        <v>0.5</v>
      </c>
      <c r="S57" s="231">
        <v>0.75</v>
      </c>
      <c r="T57" s="232">
        <v>1</v>
      </c>
      <c r="U57" s="801"/>
      <c r="V57" s="202"/>
    </row>
    <row r="58" spans="1:22" ht="135.75" thickBot="1" x14ac:dyDescent="0.25">
      <c r="A58" s="686"/>
      <c r="B58" s="689"/>
      <c r="C58" s="686"/>
      <c r="D58" s="700"/>
      <c r="E58" s="713"/>
      <c r="F58" s="713"/>
      <c r="G58" s="713"/>
      <c r="H58" s="713"/>
      <c r="I58" s="716"/>
      <c r="J58" s="759"/>
      <c r="K58" s="763"/>
      <c r="L58" s="733"/>
      <c r="M58" s="736"/>
      <c r="N58" s="226" t="s">
        <v>417</v>
      </c>
      <c r="O58" s="226" t="s">
        <v>418</v>
      </c>
      <c r="P58" s="221">
        <v>0</v>
      </c>
      <c r="Q58" s="233">
        <v>0.25</v>
      </c>
      <c r="R58" s="233">
        <v>0.5</v>
      </c>
      <c r="S58" s="233">
        <v>0.75</v>
      </c>
      <c r="T58" s="234">
        <v>1</v>
      </c>
      <c r="U58" s="814"/>
      <c r="V58" s="202"/>
    </row>
    <row r="59" spans="1:22" ht="54" x14ac:dyDescent="0.2">
      <c r="A59" s="686"/>
      <c r="B59" s="689"/>
      <c r="C59" s="686"/>
      <c r="D59" s="700"/>
      <c r="E59" s="713"/>
      <c r="F59" s="713"/>
      <c r="G59" s="713"/>
      <c r="H59" s="713"/>
      <c r="I59" s="716"/>
      <c r="J59" s="759"/>
      <c r="K59" s="761">
        <v>7</v>
      </c>
      <c r="L59" s="731">
        <v>22101117</v>
      </c>
      <c r="M59" s="734" t="s">
        <v>419</v>
      </c>
      <c r="N59" s="764" t="s">
        <v>420</v>
      </c>
      <c r="O59" s="213" t="s">
        <v>421</v>
      </c>
      <c r="P59" s="214">
        <v>1</v>
      </c>
      <c r="Q59" s="214">
        <v>2</v>
      </c>
      <c r="R59" s="214">
        <v>3</v>
      </c>
      <c r="S59" s="214">
        <v>4</v>
      </c>
      <c r="T59" s="215">
        <v>5</v>
      </c>
      <c r="U59" s="800">
        <v>270000000</v>
      </c>
      <c r="V59" s="202"/>
    </row>
    <row r="60" spans="1:22" ht="54" x14ac:dyDescent="0.2">
      <c r="A60" s="686"/>
      <c r="B60" s="689"/>
      <c r="C60" s="686"/>
      <c r="D60" s="700"/>
      <c r="E60" s="713"/>
      <c r="F60" s="713"/>
      <c r="G60" s="713"/>
      <c r="H60" s="713"/>
      <c r="I60" s="716"/>
      <c r="J60" s="759"/>
      <c r="K60" s="762"/>
      <c r="L60" s="732"/>
      <c r="M60" s="735"/>
      <c r="N60" s="754"/>
      <c r="O60" s="216" t="s">
        <v>422</v>
      </c>
      <c r="P60" s="235" t="s">
        <v>423</v>
      </c>
      <c r="Q60" s="235" t="s">
        <v>423</v>
      </c>
      <c r="R60" s="235" t="s">
        <v>423</v>
      </c>
      <c r="S60" s="235" t="s">
        <v>423</v>
      </c>
      <c r="T60" s="236" t="s">
        <v>423</v>
      </c>
      <c r="U60" s="801"/>
      <c r="V60" s="202"/>
    </row>
    <row r="61" spans="1:22" ht="27" x14ac:dyDescent="0.2">
      <c r="A61" s="686"/>
      <c r="B61" s="689"/>
      <c r="C61" s="686"/>
      <c r="D61" s="700"/>
      <c r="E61" s="713"/>
      <c r="F61" s="713"/>
      <c r="G61" s="713"/>
      <c r="H61" s="713"/>
      <c r="I61" s="716"/>
      <c r="J61" s="759"/>
      <c r="K61" s="762"/>
      <c r="L61" s="732"/>
      <c r="M61" s="735"/>
      <c r="N61" s="754"/>
      <c r="O61" s="216" t="s">
        <v>424</v>
      </c>
      <c r="P61" s="217">
        <v>10</v>
      </c>
      <c r="Q61" s="217">
        <v>10</v>
      </c>
      <c r="R61" s="217">
        <v>10</v>
      </c>
      <c r="S61" s="217">
        <v>10</v>
      </c>
      <c r="T61" s="218">
        <v>10</v>
      </c>
      <c r="U61" s="801"/>
      <c r="V61" s="202"/>
    </row>
    <row r="62" spans="1:22" ht="175.5" x14ac:dyDescent="0.2">
      <c r="A62" s="686"/>
      <c r="B62" s="689"/>
      <c r="C62" s="686"/>
      <c r="D62" s="700"/>
      <c r="E62" s="713"/>
      <c r="F62" s="713"/>
      <c r="G62" s="713"/>
      <c r="H62" s="713"/>
      <c r="I62" s="716"/>
      <c r="J62" s="759"/>
      <c r="K62" s="762"/>
      <c r="L62" s="732"/>
      <c r="M62" s="735"/>
      <c r="N62" s="754" t="s">
        <v>425</v>
      </c>
      <c r="O62" s="219" t="s">
        <v>426</v>
      </c>
      <c r="P62" s="217">
        <v>6</v>
      </c>
      <c r="Q62" s="217">
        <v>12</v>
      </c>
      <c r="R62" s="217">
        <v>14</v>
      </c>
      <c r="S62" s="217">
        <v>14</v>
      </c>
      <c r="T62" s="218">
        <v>14</v>
      </c>
      <c r="U62" s="801"/>
      <c r="V62" s="202"/>
    </row>
    <row r="63" spans="1:22" ht="67.5" x14ac:dyDescent="0.2">
      <c r="A63" s="686"/>
      <c r="B63" s="689"/>
      <c r="C63" s="686"/>
      <c r="D63" s="700"/>
      <c r="E63" s="713"/>
      <c r="F63" s="713"/>
      <c r="G63" s="713"/>
      <c r="H63" s="713"/>
      <c r="I63" s="716"/>
      <c r="J63" s="759"/>
      <c r="K63" s="762"/>
      <c r="L63" s="732"/>
      <c r="M63" s="735"/>
      <c r="N63" s="754"/>
      <c r="O63" s="219" t="s">
        <v>427</v>
      </c>
      <c r="P63" s="217">
        <v>0</v>
      </c>
      <c r="Q63" s="231">
        <v>0.3</v>
      </c>
      <c r="R63" s="231">
        <v>0.8</v>
      </c>
      <c r="S63" s="231">
        <v>1</v>
      </c>
      <c r="T63" s="218"/>
      <c r="U63" s="801"/>
      <c r="V63" s="202"/>
    </row>
    <row r="64" spans="1:22" ht="94.5" x14ac:dyDescent="0.2">
      <c r="A64" s="686"/>
      <c r="B64" s="689"/>
      <c r="C64" s="686"/>
      <c r="D64" s="700"/>
      <c r="E64" s="713"/>
      <c r="F64" s="713"/>
      <c r="G64" s="713"/>
      <c r="H64" s="713"/>
      <c r="I64" s="716"/>
      <c r="J64" s="759"/>
      <c r="K64" s="762"/>
      <c r="L64" s="732"/>
      <c r="M64" s="735"/>
      <c r="N64" s="754"/>
      <c r="O64" s="216" t="s">
        <v>428</v>
      </c>
      <c r="P64" s="217">
        <v>3</v>
      </c>
      <c r="Q64" s="217">
        <v>6</v>
      </c>
      <c r="R64" s="217">
        <v>9</v>
      </c>
      <c r="S64" s="217">
        <v>15</v>
      </c>
      <c r="T64" s="218">
        <v>20</v>
      </c>
      <c r="U64" s="801"/>
      <c r="V64" s="202"/>
    </row>
    <row r="65" spans="1:22" ht="41.25" thickBot="1" x14ac:dyDescent="0.25">
      <c r="A65" s="686"/>
      <c r="B65" s="689"/>
      <c r="C65" s="686"/>
      <c r="D65" s="700"/>
      <c r="E65" s="713"/>
      <c r="F65" s="713"/>
      <c r="G65" s="713"/>
      <c r="H65" s="713"/>
      <c r="I65" s="716"/>
      <c r="J65" s="759"/>
      <c r="K65" s="763"/>
      <c r="L65" s="733"/>
      <c r="M65" s="736"/>
      <c r="N65" s="755"/>
      <c r="O65" s="220" t="s">
        <v>429</v>
      </c>
      <c r="P65" s="221">
        <v>4</v>
      </c>
      <c r="Q65" s="221">
        <v>8</v>
      </c>
      <c r="R65" s="221">
        <v>8</v>
      </c>
      <c r="S65" s="221">
        <v>8</v>
      </c>
      <c r="T65" s="222">
        <v>8</v>
      </c>
      <c r="U65" s="814"/>
      <c r="V65" s="202"/>
    </row>
    <row r="66" spans="1:22" ht="94.5" x14ac:dyDescent="0.2">
      <c r="A66" s="686"/>
      <c r="B66" s="689"/>
      <c r="C66" s="686"/>
      <c r="D66" s="700"/>
      <c r="E66" s="713"/>
      <c r="F66" s="713"/>
      <c r="G66" s="713"/>
      <c r="H66" s="713"/>
      <c r="I66" s="716"/>
      <c r="J66" s="759"/>
      <c r="K66" s="761">
        <v>8</v>
      </c>
      <c r="L66" s="731">
        <v>22101217</v>
      </c>
      <c r="M66" s="734" t="s">
        <v>430</v>
      </c>
      <c r="N66" s="213" t="s">
        <v>431</v>
      </c>
      <c r="O66" s="213" t="s">
        <v>432</v>
      </c>
      <c r="P66" s="214">
        <v>0</v>
      </c>
      <c r="Q66" s="214">
        <v>10</v>
      </c>
      <c r="R66" s="214">
        <v>10</v>
      </c>
      <c r="S66" s="214">
        <v>10</v>
      </c>
      <c r="T66" s="215">
        <v>10</v>
      </c>
      <c r="U66" s="800">
        <v>60000000</v>
      </c>
      <c r="V66" s="202"/>
    </row>
    <row r="67" spans="1:22" ht="81" x14ac:dyDescent="0.2">
      <c r="A67" s="686"/>
      <c r="B67" s="689"/>
      <c r="C67" s="686"/>
      <c r="D67" s="700"/>
      <c r="E67" s="713"/>
      <c r="F67" s="713"/>
      <c r="G67" s="713"/>
      <c r="H67" s="713"/>
      <c r="I67" s="716"/>
      <c r="J67" s="759"/>
      <c r="K67" s="762"/>
      <c r="L67" s="732"/>
      <c r="M67" s="735"/>
      <c r="N67" s="219" t="s">
        <v>433</v>
      </c>
      <c r="O67" s="216" t="s">
        <v>434</v>
      </c>
      <c r="P67" s="217">
        <v>0</v>
      </c>
      <c r="Q67" s="217">
        <v>1</v>
      </c>
      <c r="R67" s="217">
        <v>1</v>
      </c>
      <c r="S67" s="217">
        <v>1</v>
      </c>
      <c r="T67" s="218">
        <v>1</v>
      </c>
      <c r="U67" s="801"/>
      <c r="V67" s="202"/>
    </row>
    <row r="68" spans="1:22" ht="94.5" x14ac:dyDescent="0.2">
      <c r="A68" s="686"/>
      <c r="B68" s="689"/>
      <c r="C68" s="686"/>
      <c r="D68" s="700"/>
      <c r="E68" s="713"/>
      <c r="F68" s="713"/>
      <c r="G68" s="713"/>
      <c r="H68" s="713"/>
      <c r="I68" s="716"/>
      <c r="J68" s="759"/>
      <c r="K68" s="762"/>
      <c r="L68" s="732"/>
      <c r="M68" s="735"/>
      <c r="N68" s="219" t="s">
        <v>435</v>
      </c>
      <c r="O68" s="216" t="s">
        <v>436</v>
      </c>
      <c r="P68" s="217">
        <v>100</v>
      </c>
      <c r="Q68" s="217">
        <v>120</v>
      </c>
      <c r="R68" s="217">
        <v>140</v>
      </c>
      <c r="S68" s="217">
        <v>160</v>
      </c>
      <c r="T68" s="218">
        <v>180</v>
      </c>
      <c r="U68" s="801"/>
      <c r="V68" s="202"/>
    </row>
    <row r="69" spans="1:22" ht="135" x14ac:dyDescent="0.2">
      <c r="A69" s="686"/>
      <c r="B69" s="689"/>
      <c r="C69" s="686"/>
      <c r="D69" s="700"/>
      <c r="E69" s="713"/>
      <c r="F69" s="713"/>
      <c r="G69" s="713"/>
      <c r="H69" s="713"/>
      <c r="I69" s="716"/>
      <c r="J69" s="759"/>
      <c r="K69" s="762"/>
      <c r="L69" s="732"/>
      <c r="M69" s="735"/>
      <c r="N69" s="219" t="s">
        <v>437</v>
      </c>
      <c r="O69" s="216" t="s">
        <v>438</v>
      </c>
      <c r="P69" s="217">
        <v>0</v>
      </c>
      <c r="Q69" s="217">
        <v>1</v>
      </c>
      <c r="R69" s="217"/>
      <c r="S69" s="217"/>
      <c r="T69" s="218"/>
      <c r="U69" s="801"/>
      <c r="V69" s="202"/>
    </row>
    <row r="70" spans="1:22" ht="135.75" thickBot="1" x14ac:dyDescent="0.25">
      <c r="A70" s="686"/>
      <c r="B70" s="689"/>
      <c r="C70" s="686"/>
      <c r="D70" s="700"/>
      <c r="E70" s="713"/>
      <c r="F70" s="713"/>
      <c r="G70" s="713"/>
      <c r="H70" s="713"/>
      <c r="I70" s="716"/>
      <c r="J70" s="759"/>
      <c r="K70" s="765"/>
      <c r="L70" s="766"/>
      <c r="M70" s="736"/>
      <c r="N70" s="237" t="s">
        <v>439</v>
      </c>
      <c r="O70" s="238" t="s">
        <v>440</v>
      </c>
      <c r="P70" s="239">
        <v>0</v>
      </c>
      <c r="Q70" s="239">
        <v>1</v>
      </c>
      <c r="R70" s="239">
        <v>1</v>
      </c>
      <c r="S70" s="239">
        <v>1</v>
      </c>
      <c r="T70" s="240">
        <v>1</v>
      </c>
      <c r="U70" s="814"/>
      <c r="V70" s="202"/>
    </row>
    <row r="71" spans="1:22" ht="93" customHeight="1" x14ac:dyDescent="0.2">
      <c r="A71" s="686"/>
      <c r="B71" s="689"/>
      <c r="C71" s="686"/>
      <c r="D71" s="700"/>
      <c r="E71" s="713"/>
      <c r="F71" s="713"/>
      <c r="G71" s="713"/>
      <c r="H71" s="713"/>
      <c r="I71" s="716"/>
      <c r="J71" s="759"/>
      <c r="K71" s="770">
        <v>9</v>
      </c>
      <c r="L71" s="767">
        <v>22101317</v>
      </c>
      <c r="M71" s="750" t="s">
        <v>932</v>
      </c>
      <c r="N71" s="377" t="s">
        <v>1406</v>
      </c>
      <c r="O71" s="26" t="s">
        <v>1407</v>
      </c>
      <c r="P71" s="388"/>
      <c r="Q71" s="388">
        <v>2</v>
      </c>
      <c r="R71" s="388"/>
      <c r="S71" s="388"/>
      <c r="T71" s="388"/>
      <c r="U71" s="800">
        <v>68900000</v>
      </c>
      <c r="V71" s="202"/>
    </row>
    <row r="72" spans="1:22" ht="78" customHeight="1" x14ac:dyDescent="0.2">
      <c r="A72" s="686"/>
      <c r="B72" s="689"/>
      <c r="C72" s="686"/>
      <c r="D72" s="700"/>
      <c r="E72" s="713"/>
      <c r="F72" s="713"/>
      <c r="G72" s="713"/>
      <c r="H72" s="713"/>
      <c r="I72" s="716"/>
      <c r="J72" s="759"/>
      <c r="K72" s="771"/>
      <c r="L72" s="768"/>
      <c r="M72" s="751"/>
      <c r="N72" s="377" t="s">
        <v>1404</v>
      </c>
      <c r="O72" s="26" t="s">
        <v>1405</v>
      </c>
      <c r="P72" s="388"/>
      <c r="Q72" s="388">
        <v>1</v>
      </c>
      <c r="R72" s="388"/>
      <c r="S72" s="388"/>
      <c r="T72" s="388"/>
      <c r="U72" s="801"/>
      <c r="V72" s="202"/>
    </row>
    <row r="73" spans="1:22" ht="75" customHeight="1" x14ac:dyDescent="0.2">
      <c r="A73" s="686"/>
      <c r="B73" s="689"/>
      <c r="C73" s="686"/>
      <c r="D73" s="700"/>
      <c r="E73" s="713"/>
      <c r="F73" s="713"/>
      <c r="G73" s="713"/>
      <c r="H73" s="713"/>
      <c r="I73" s="716"/>
      <c r="J73" s="759"/>
      <c r="K73" s="771"/>
      <c r="L73" s="768"/>
      <c r="M73" s="751"/>
      <c r="N73" s="377" t="s">
        <v>1403</v>
      </c>
      <c r="O73" s="26" t="s">
        <v>1402</v>
      </c>
      <c r="P73" s="388"/>
      <c r="Q73" s="388">
        <v>30</v>
      </c>
      <c r="R73" s="388"/>
      <c r="S73" s="388"/>
      <c r="T73" s="388"/>
      <c r="U73" s="801"/>
      <c r="V73" s="202"/>
    </row>
    <row r="74" spans="1:22" ht="115.9" customHeight="1" x14ac:dyDescent="0.2">
      <c r="A74" s="686"/>
      <c r="B74" s="689"/>
      <c r="C74" s="686"/>
      <c r="D74" s="700"/>
      <c r="E74" s="713"/>
      <c r="F74" s="713"/>
      <c r="G74" s="713"/>
      <c r="H74" s="713"/>
      <c r="I74" s="716"/>
      <c r="J74" s="759"/>
      <c r="K74" s="771"/>
      <c r="L74" s="768"/>
      <c r="M74" s="751"/>
      <c r="N74" s="377" t="s">
        <v>1400</v>
      </c>
      <c r="O74" s="26" t="s">
        <v>1401</v>
      </c>
      <c r="P74" s="388"/>
      <c r="Q74" s="388">
        <v>1</v>
      </c>
      <c r="R74" s="388"/>
      <c r="S74" s="388"/>
      <c r="T74" s="388"/>
      <c r="U74" s="801"/>
      <c r="V74" s="202"/>
    </row>
    <row r="75" spans="1:22" ht="90" customHeight="1" thickBot="1" x14ac:dyDescent="0.25">
      <c r="A75" s="686"/>
      <c r="B75" s="689"/>
      <c r="C75" s="686"/>
      <c r="D75" s="700"/>
      <c r="E75" s="713"/>
      <c r="F75" s="713"/>
      <c r="G75" s="713"/>
      <c r="H75" s="713"/>
      <c r="I75" s="716"/>
      <c r="J75" s="759"/>
      <c r="K75" s="772"/>
      <c r="L75" s="769"/>
      <c r="M75" s="752"/>
      <c r="N75" s="377" t="s">
        <v>1398</v>
      </c>
      <c r="O75" s="375" t="s">
        <v>1399</v>
      </c>
      <c r="P75" s="388"/>
      <c r="Q75" s="388">
        <v>2</v>
      </c>
      <c r="R75" s="388"/>
      <c r="S75" s="388"/>
      <c r="T75" s="388"/>
      <c r="U75" s="814"/>
      <c r="V75" s="202"/>
    </row>
    <row r="76" spans="1:22" ht="66.599999999999994" customHeight="1" x14ac:dyDescent="0.2">
      <c r="A76" s="686"/>
      <c r="B76" s="689"/>
      <c r="C76" s="686"/>
      <c r="D76" s="700"/>
      <c r="E76" s="713"/>
      <c r="F76" s="713"/>
      <c r="G76" s="713"/>
      <c r="H76" s="713"/>
      <c r="I76" s="716"/>
      <c r="J76" s="759"/>
      <c r="K76" s="770">
        <v>10</v>
      </c>
      <c r="L76" s="773">
        <v>22101417</v>
      </c>
      <c r="M76" s="750" t="s">
        <v>933</v>
      </c>
      <c r="N76" s="776" t="s">
        <v>1408</v>
      </c>
      <c r="O76" s="26" t="s">
        <v>1409</v>
      </c>
      <c r="P76" s="388"/>
      <c r="Q76" s="388">
        <v>1</v>
      </c>
      <c r="R76" s="388"/>
      <c r="S76" s="388"/>
      <c r="T76" s="388"/>
      <c r="U76" s="800">
        <v>128000000</v>
      </c>
      <c r="V76" s="202"/>
    </row>
    <row r="77" spans="1:22" ht="139.15" customHeight="1" x14ac:dyDescent="0.2">
      <c r="A77" s="686"/>
      <c r="B77" s="689"/>
      <c r="C77" s="686"/>
      <c r="D77" s="701"/>
      <c r="E77" s="714"/>
      <c r="F77" s="714"/>
      <c r="G77" s="714"/>
      <c r="H77" s="714"/>
      <c r="I77" s="717"/>
      <c r="J77" s="760"/>
      <c r="K77" s="771"/>
      <c r="L77" s="774"/>
      <c r="M77" s="751"/>
      <c r="N77" s="777"/>
      <c r="O77" s="26" t="s">
        <v>1410</v>
      </c>
      <c r="P77" s="388"/>
      <c r="Q77" s="388">
        <v>1</v>
      </c>
      <c r="R77" s="388"/>
      <c r="S77" s="388"/>
      <c r="T77" s="388"/>
      <c r="U77" s="801"/>
      <c r="V77" s="202"/>
    </row>
    <row r="78" spans="1:22" ht="310.89999999999998" customHeight="1" x14ac:dyDescent="0.2">
      <c r="A78" s="686"/>
      <c r="B78" s="689"/>
      <c r="C78" s="686"/>
      <c r="D78" s="701"/>
      <c r="E78" s="714"/>
      <c r="F78" s="714"/>
      <c r="G78" s="714"/>
      <c r="H78" s="714"/>
      <c r="I78" s="717"/>
      <c r="J78" s="760"/>
      <c r="K78" s="771"/>
      <c r="L78" s="774"/>
      <c r="M78" s="751"/>
      <c r="N78" s="26" t="s">
        <v>1411</v>
      </c>
      <c r="O78" s="26" t="s">
        <v>1412</v>
      </c>
      <c r="P78" s="388"/>
      <c r="Q78" s="388">
        <v>1</v>
      </c>
      <c r="R78" s="388"/>
      <c r="S78" s="388"/>
      <c r="T78" s="388"/>
      <c r="U78" s="801"/>
      <c r="V78" s="202"/>
    </row>
    <row r="79" spans="1:22" ht="409.15" customHeight="1" thickBot="1" x14ac:dyDescent="0.25">
      <c r="A79" s="686"/>
      <c r="B79" s="689"/>
      <c r="C79" s="686"/>
      <c r="D79" s="701"/>
      <c r="E79" s="714"/>
      <c r="F79" s="714"/>
      <c r="G79" s="714"/>
      <c r="H79" s="714"/>
      <c r="I79" s="717"/>
      <c r="J79" s="760"/>
      <c r="K79" s="772"/>
      <c r="L79" s="775"/>
      <c r="M79" s="752"/>
      <c r="N79" s="26" t="s">
        <v>1413</v>
      </c>
      <c r="O79" s="26" t="s">
        <v>1414</v>
      </c>
      <c r="P79" s="388"/>
      <c r="Q79" s="391">
        <v>1</v>
      </c>
      <c r="R79" s="388"/>
      <c r="S79" s="388"/>
      <c r="T79" s="388"/>
      <c r="U79" s="814"/>
      <c r="V79" s="202"/>
    </row>
    <row r="80" spans="1:22" ht="95.25" thickBot="1" x14ac:dyDescent="0.25">
      <c r="A80" s="687"/>
      <c r="B80" s="690"/>
      <c r="C80" s="686"/>
      <c r="D80" s="701"/>
      <c r="E80" s="714"/>
      <c r="F80" s="714"/>
      <c r="G80" s="714"/>
      <c r="H80" s="714"/>
      <c r="I80" s="717"/>
      <c r="J80" s="760"/>
      <c r="K80" s="289">
        <v>11</v>
      </c>
      <c r="L80" s="303">
        <v>22101517</v>
      </c>
      <c r="M80" s="298" t="s">
        <v>934</v>
      </c>
      <c r="N80" s="392" t="s">
        <v>1415</v>
      </c>
      <c r="O80" s="392" t="s">
        <v>1416</v>
      </c>
      <c r="P80" s="392"/>
      <c r="Q80" s="392">
        <v>4</v>
      </c>
      <c r="R80" s="389"/>
      <c r="S80" s="389"/>
      <c r="T80" s="390"/>
      <c r="U80" s="242">
        <v>88820000</v>
      </c>
      <c r="V80" s="202"/>
    </row>
    <row r="81" spans="1:22" ht="38.25" customHeight="1" x14ac:dyDescent="0.2">
      <c r="A81" s="691" t="s">
        <v>4</v>
      </c>
      <c r="B81" s="685" t="s">
        <v>441</v>
      </c>
      <c r="C81" s="835" t="s">
        <v>442</v>
      </c>
      <c r="D81" s="846" t="s">
        <v>935</v>
      </c>
      <c r="E81" s="847">
        <v>7.0000000000000007E-2</v>
      </c>
      <c r="F81" s="847">
        <v>0.25</v>
      </c>
      <c r="G81" s="847">
        <v>0.5</v>
      </c>
      <c r="H81" s="847">
        <v>0.8</v>
      </c>
      <c r="I81" s="847">
        <v>1</v>
      </c>
      <c r="J81" s="835">
        <v>3</v>
      </c>
      <c r="K81" s="761">
        <v>12</v>
      </c>
      <c r="L81" s="731">
        <v>31103717</v>
      </c>
      <c r="M81" s="750" t="s">
        <v>443</v>
      </c>
      <c r="N81" s="791" t="s">
        <v>444</v>
      </c>
      <c r="O81" s="213" t="s">
        <v>445</v>
      </c>
      <c r="P81" s="243">
        <v>206573</v>
      </c>
      <c r="Q81" s="243">
        <v>208638</v>
      </c>
      <c r="R81" s="243">
        <v>210724</v>
      </c>
      <c r="S81" s="243">
        <v>212831</v>
      </c>
      <c r="T81" s="244">
        <v>214959</v>
      </c>
      <c r="U81" s="800">
        <v>3600000000</v>
      </c>
      <c r="V81" s="202"/>
    </row>
    <row r="82" spans="1:22" ht="67.5" x14ac:dyDescent="0.2">
      <c r="A82" s="692"/>
      <c r="B82" s="686"/>
      <c r="C82" s="835"/>
      <c r="D82" s="846"/>
      <c r="E82" s="847"/>
      <c r="F82" s="847"/>
      <c r="G82" s="847"/>
      <c r="H82" s="847"/>
      <c r="I82" s="847"/>
      <c r="J82" s="835"/>
      <c r="K82" s="762"/>
      <c r="L82" s="732"/>
      <c r="M82" s="751"/>
      <c r="N82" s="756"/>
      <c r="O82" s="216" t="s">
        <v>446</v>
      </c>
      <c r="P82" s="245">
        <v>11972</v>
      </c>
      <c r="Q82" s="245">
        <v>13169</v>
      </c>
      <c r="R82" s="245">
        <v>14485</v>
      </c>
      <c r="S82" s="245">
        <v>15933</v>
      </c>
      <c r="T82" s="246">
        <v>17526</v>
      </c>
      <c r="U82" s="801"/>
      <c r="V82" s="202"/>
    </row>
    <row r="83" spans="1:22" ht="54" x14ac:dyDescent="0.2">
      <c r="A83" s="692"/>
      <c r="B83" s="686"/>
      <c r="C83" s="835"/>
      <c r="D83" s="846"/>
      <c r="E83" s="847"/>
      <c r="F83" s="847"/>
      <c r="G83" s="847"/>
      <c r="H83" s="847"/>
      <c r="I83" s="847"/>
      <c r="J83" s="835"/>
      <c r="K83" s="762"/>
      <c r="L83" s="732"/>
      <c r="M83" s="751"/>
      <c r="N83" s="754" t="s">
        <v>447</v>
      </c>
      <c r="O83" s="216" t="s">
        <v>448</v>
      </c>
      <c r="P83" s="217">
        <v>72</v>
      </c>
      <c r="Q83" s="217">
        <v>75</v>
      </c>
      <c r="R83" s="217">
        <v>80</v>
      </c>
      <c r="S83" s="217">
        <v>85</v>
      </c>
      <c r="T83" s="218">
        <v>88</v>
      </c>
      <c r="U83" s="801"/>
      <c r="V83" s="202"/>
    </row>
    <row r="84" spans="1:22" ht="54.75" thickBot="1" x14ac:dyDescent="0.25">
      <c r="A84" s="692"/>
      <c r="B84" s="686"/>
      <c r="C84" s="835"/>
      <c r="D84" s="846"/>
      <c r="E84" s="847"/>
      <c r="F84" s="847"/>
      <c r="G84" s="847"/>
      <c r="H84" s="847"/>
      <c r="I84" s="847"/>
      <c r="J84" s="835"/>
      <c r="K84" s="763"/>
      <c r="L84" s="733"/>
      <c r="M84" s="752"/>
      <c r="N84" s="755"/>
      <c r="O84" s="220" t="s">
        <v>449</v>
      </c>
      <c r="P84" s="221">
        <v>145</v>
      </c>
      <c r="Q84" s="221">
        <v>150</v>
      </c>
      <c r="R84" s="221">
        <v>158</v>
      </c>
      <c r="S84" s="221">
        <v>168</v>
      </c>
      <c r="T84" s="222">
        <v>178</v>
      </c>
      <c r="U84" s="814"/>
      <c r="V84" s="202"/>
    </row>
    <row r="85" spans="1:22" ht="89.25" customHeight="1" x14ac:dyDescent="0.2">
      <c r="A85" s="692"/>
      <c r="B85" s="686"/>
      <c r="C85" s="835"/>
      <c r="D85" s="846"/>
      <c r="E85" s="847"/>
      <c r="F85" s="847"/>
      <c r="G85" s="847"/>
      <c r="H85" s="847"/>
      <c r="I85" s="847"/>
      <c r="J85" s="835"/>
      <c r="K85" s="761">
        <v>13</v>
      </c>
      <c r="L85" s="731">
        <v>31103817</v>
      </c>
      <c r="M85" s="750" t="s">
        <v>450</v>
      </c>
      <c r="N85" s="764" t="s">
        <v>451</v>
      </c>
      <c r="O85" s="229" t="s">
        <v>452</v>
      </c>
      <c r="P85" s="223">
        <v>2</v>
      </c>
      <c r="Q85" s="223">
        <v>4</v>
      </c>
      <c r="R85" s="223">
        <v>6</v>
      </c>
      <c r="S85" s="223">
        <v>8</v>
      </c>
      <c r="T85" s="224">
        <v>10</v>
      </c>
      <c r="U85" s="800">
        <v>1895274749</v>
      </c>
      <c r="V85" s="202"/>
    </row>
    <row r="86" spans="1:22" ht="121.5" x14ac:dyDescent="0.2">
      <c r="A86" s="692"/>
      <c r="B86" s="686"/>
      <c r="C86" s="835"/>
      <c r="D86" s="846"/>
      <c r="E86" s="847"/>
      <c r="F86" s="847"/>
      <c r="G86" s="847"/>
      <c r="H86" s="847"/>
      <c r="I86" s="847"/>
      <c r="J86" s="835"/>
      <c r="K86" s="762"/>
      <c r="L86" s="732"/>
      <c r="M86" s="751"/>
      <c r="N86" s="754"/>
      <c r="O86" s="219" t="s">
        <v>453</v>
      </c>
      <c r="P86" s="26">
        <v>0</v>
      </c>
      <c r="Q86" s="247">
        <v>0.5</v>
      </c>
      <c r="R86" s="247">
        <v>1</v>
      </c>
      <c r="S86" s="26"/>
      <c r="T86" s="225"/>
      <c r="U86" s="801"/>
      <c r="V86" s="202"/>
    </row>
    <row r="87" spans="1:22" ht="121.5" x14ac:dyDescent="0.2">
      <c r="A87" s="692"/>
      <c r="B87" s="686"/>
      <c r="C87" s="835"/>
      <c r="D87" s="846"/>
      <c r="E87" s="847"/>
      <c r="F87" s="847"/>
      <c r="G87" s="847"/>
      <c r="H87" s="847"/>
      <c r="I87" s="847"/>
      <c r="J87" s="835"/>
      <c r="K87" s="762"/>
      <c r="L87" s="732"/>
      <c r="M87" s="751"/>
      <c r="N87" s="219" t="s">
        <v>454</v>
      </c>
      <c r="O87" s="219" t="s">
        <v>455</v>
      </c>
      <c r="P87" s="26">
        <v>7</v>
      </c>
      <c r="Q87" s="26">
        <v>9</v>
      </c>
      <c r="R87" s="26">
        <v>9</v>
      </c>
      <c r="S87" s="26">
        <v>9</v>
      </c>
      <c r="T87" s="225">
        <v>9</v>
      </c>
      <c r="U87" s="801"/>
      <c r="V87" s="202"/>
    </row>
    <row r="88" spans="1:22" ht="67.5" x14ac:dyDescent="0.2">
      <c r="A88" s="692"/>
      <c r="B88" s="686"/>
      <c r="C88" s="835"/>
      <c r="D88" s="846"/>
      <c r="E88" s="847"/>
      <c r="F88" s="847"/>
      <c r="G88" s="847"/>
      <c r="H88" s="847"/>
      <c r="I88" s="847"/>
      <c r="J88" s="835"/>
      <c r="K88" s="762"/>
      <c r="L88" s="732"/>
      <c r="M88" s="751"/>
      <c r="N88" s="756" t="s">
        <v>456</v>
      </c>
      <c r="O88" s="219" t="s">
        <v>457</v>
      </c>
      <c r="P88" s="26">
        <v>1</v>
      </c>
      <c r="Q88" s="26">
        <v>1</v>
      </c>
      <c r="R88" s="26">
        <v>1</v>
      </c>
      <c r="S88" s="26">
        <v>1</v>
      </c>
      <c r="T88" s="225">
        <v>0</v>
      </c>
      <c r="U88" s="801"/>
      <c r="V88" s="202"/>
    </row>
    <row r="89" spans="1:22" ht="40.5" x14ac:dyDescent="0.2">
      <c r="A89" s="692"/>
      <c r="B89" s="686"/>
      <c r="C89" s="835"/>
      <c r="D89" s="845" t="s">
        <v>936</v>
      </c>
      <c r="E89" s="836">
        <v>0</v>
      </c>
      <c r="F89" s="836">
        <v>7.2999999999999995E-2</v>
      </c>
      <c r="G89" s="836">
        <v>0.13500000000000001</v>
      </c>
      <c r="H89" s="836">
        <v>0.19600000000000001</v>
      </c>
      <c r="I89" s="836">
        <v>0.23799999999999999</v>
      </c>
      <c r="J89" s="835"/>
      <c r="K89" s="762"/>
      <c r="L89" s="732"/>
      <c r="M89" s="751"/>
      <c r="N89" s="756"/>
      <c r="O89" s="219" t="s">
        <v>458</v>
      </c>
      <c r="P89" s="26">
        <v>0</v>
      </c>
      <c r="Q89" s="26">
        <v>1</v>
      </c>
      <c r="R89" s="26">
        <v>1</v>
      </c>
      <c r="S89" s="26">
        <v>1</v>
      </c>
      <c r="T89" s="225">
        <v>0</v>
      </c>
      <c r="U89" s="801"/>
      <c r="V89" s="202"/>
    </row>
    <row r="90" spans="1:22" ht="67.5" x14ac:dyDescent="0.2">
      <c r="A90" s="692"/>
      <c r="B90" s="686"/>
      <c r="C90" s="835"/>
      <c r="D90" s="845"/>
      <c r="E90" s="836"/>
      <c r="F90" s="836"/>
      <c r="G90" s="836"/>
      <c r="H90" s="836"/>
      <c r="I90" s="836"/>
      <c r="J90" s="835"/>
      <c r="K90" s="762"/>
      <c r="L90" s="732"/>
      <c r="M90" s="751"/>
      <c r="N90" s="756"/>
      <c r="O90" s="219" t="s">
        <v>459</v>
      </c>
      <c r="P90" s="26">
        <v>0</v>
      </c>
      <c r="Q90" s="26">
        <v>0</v>
      </c>
      <c r="R90" s="26">
        <v>0</v>
      </c>
      <c r="S90" s="26">
        <v>0</v>
      </c>
      <c r="T90" s="225">
        <v>1</v>
      </c>
      <c r="U90" s="801"/>
      <c r="V90" s="202"/>
    </row>
    <row r="91" spans="1:22" ht="148.5" x14ac:dyDescent="0.2">
      <c r="A91" s="692"/>
      <c r="B91" s="686"/>
      <c r="C91" s="835"/>
      <c r="D91" s="845"/>
      <c r="E91" s="836"/>
      <c r="F91" s="836"/>
      <c r="G91" s="836"/>
      <c r="H91" s="836"/>
      <c r="I91" s="836"/>
      <c r="J91" s="835"/>
      <c r="K91" s="762"/>
      <c r="L91" s="732"/>
      <c r="M91" s="751"/>
      <c r="N91" s="219" t="s">
        <v>460</v>
      </c>
      <c r="O91" s="219" t="s">
        <v>461</v>
      </c>
      <c r="P91" s="26">
        <v>6</v>
      </c>
      <c r="Q91" s="26">
        <v>6</v>
      </c>
      <c r="R91" s="26">
        <v>6</v>
      </c>
      <c r="S91" s="26">
        <v>6</v>
      </c>
      <c r="T91" s="225">
        <v>6</v>
      </c>
      <c r="U91" s="801"/>
      <c r="V91" s="202"/>
    </row>
    <row r="92" spans="1:22" ht="27" x14ac:dyDescent="0.2">
      <c r="A92" s="692"/>
      <c r="B92" s="686"/>
      <c r="C92" s="835"/>
      <c r="D92" s="845"/>
      <c r="E92" s="836"/>
      <c r="F92" s="836"/>
      <c r="G92" s="836"/>
      <c r="H92" s="836"/>
      <c r="I92" s="836"/>
      <c r="J92" s="835"/>
      <c r="K92" s="762"/>
      <c r="L92" s="732"/>
      <c r="M92" s="751"/>
      <c r="N92" s="756" t="s">
        <v>462</v>
      </c>
      <c r="O92" s="219" t="s">
        <v>463</v>
      </c>
      <c r="P92" s="26">
        <v>0</v>
      </c>
      <c r="Q92" s="26">
        <v>1</v>
      </c>
      <c r="R92" s="26">
        <v>1</v>
      </c>
      <c r="S92" s="26">
        <v>1</v>
      </c>
      <c r="T92" s="225">
        <v>1</v>
      </c>
      <c r="U92" s="801"/>
      <c r="V92" s="202"/>
    </row>
    <row r="93" spans="1:22" ht="40.5" x14ac:dyDescent="0.2">
      <c r="A93" s="692"/>
      <c r="B93" s="686"/>
      <c r="C93" s="835"/>
      <c r="D93" s="845"/>
      <c r="E93" s="836"/>
      <c r="F93" s="836"/>
      <c r="G93" s="836"/>
      <c r="H93" s="836"/>
      <c r="I93" s="836"/>
      <c r="J93" s="835"/>
      <c r="K93" s="762"/>
      <c r="L93" s="732"/>
      <c r="M93" s="751"/>
      <c r="N93" s="756"/>
      <c r="O93" s="219" t="s">
        <v>464</v>
      </c>
      <c r="P93" s="26">
        <v>0</v>
      </c>
      <c r="Q93" s="26">
        <v>1</v>
      </c>
      <c r="R93" s="26">
        <v>1</v>
      </c>
      <c r="S93" s="26">
        <v>1</v>
      </c>
      <c r="T93" s="225">
        <v>1</v>
      </c>
      <c r="U93" s="801"/>
      <c r="V93" s="202"/>
    </row>
    <row r="94" spans="1:22" ht="175.5" x14ac:dyDescent="0.2">
      <c r="A94" s="692"/>
      <c r="B94" s="686"/>
      <c r="C94" s="835"/>
      <c r="D94" s="845"/>
      <c r="E94" s="836"/>
      <c r="F94" s="836"/>
      <c r="G94" s="836"/>
      <c r="H94" s="836"/>
      <c r="I94" s="836"/>
      <c r="J94" s="835"/>
      <c r="K94" s="762"/>
      <c r="L94" s="732"/>
      <c r="M94" s="751"/>
      <c r="N94" s="219" t="s">
        <v>465</v>
      </c>
      <c r="O94" s="219" t="s">
        <v>466</v>
      </c>
      <c r="P94" s="247">
        <v>0</v>
      </c>
      <c r="Q94" s="247">
        <v>0</v>
      </c>
      <c r="R94" s="247">
        <v>0</v>
      </c>
      <c r="S94" s="247">
        <v>0.03</v>
      </c>
      <c r="T94" s="248">
        <v>0.05</v>
      </c>
      <c r="U94" s="801"/>
      <c r="V94" s="202"/>
    </row>
    <row r="95" spans="1:22" ht="94.5" x14ac:dyDescent="0.2">
      <c r="A95" s="692"/>
      <c r="B95" s="686"/>
      <c r="C95" s="835"/>
      <c r="D95" s="845" t="s">
        <v>937</v>
      </c>
      <c r="E95" s="836">
        <v>0.61199999999999999</v>
      </c>
      <c r="F95" s="836">
        <v>0.65300000000000002</v>
      </c>
      <c r="G95" s="836">
        <v>0.67300000000000004</v>
      </c>
      <c r="H95" s="836">
        <v>0.69399999999999995</v>
      </c>
      <c r="I95" s="836">
        <v>0.71499999999999997</v>
      </c>
      <c r="J95" s="835"/>
      <c r="K95" s="762"/>
      <c r="L95" s="732"/>
      <c r="M95" s="751"/>
      <c r="N95" s="754" t="s">
        <v>467</v>
      </c>
      <c r="O95" s="219" t="s">
        <v>468</v>
      </c>
      <c r="P95" s="247">
        <v>0.1</v>
      </c>
      <c r="Q95" s="247">
        <v>0.25</v>
      </c>
      <c r="R95" s="247">
        <v>0.5</v>
      </c>
      <c r="S95" s="247">
        <v>0.8</v>
      </c>
      <c r="T95" s="248">
        <v>1</v>
      </c>
      <c r="U95" s="801"/>
      <c r="V95" s="202"/>
    </row>
    <row r="96" spans="1:22" ht="81" x14ac:dyDescent="0.2">
      <c r="A96" s="692"/>
      <c r="B96" s="686"/>
      <c r="C96" s="835"/>
      <c r="D96" s="845"/>
      <c r="E96" s="836"/>
      <c r="F96" s="836"/>
      <c r="G96" s="836"/>
      <c r="H96" s="836"/>
      <c r="I96" s="836"/>
      <c r="J96" s="835"/>
      <c r="K96" s="762"/>
      <c r="L96" s="732"/>
      <c r="M96" s="751"/>
      <c r="N96" s="754"/>
      <c r="O96" s="219" t="s">
        <v>469</v>
      </c>
      <c r="P96" s="247">
        <v>0.1</v>
      </c>
      <c r="Q96" s="247">
        <v>0.25</v>
      </c>
      <c r="R96" s="247">
        <v>0.5</v>
      </c>
      <c r="S96" s="247">
        <v>0.8</v>
      </c>
      <c r="T96" s="248">
        <v>1</v>
      </c>
      <c r="U96" s="801"/>
      <c r="V96" s="202"/>
    </row>
    <row r="97" spans="1:22" ht="81" x14ac:dyDescent="0.2">
      <c r="A97" s="692"/>
      <c r="B97" s="686"/>
      <c r="C97" s="835"/>
      <c r="D97" s="845"/>
      <c r="E97" s="836"/>
      <c r="F97" s="836"/>
      <c r="G97" s="836"/>
      <c r="H97" s="836"/>
      <c r="I97" s="836"/>
      <c r="J97" s="835"/>
      <c r="K97" s="762"/>
      <c r="L97" s="732"/>
      <c r="M97" s="751"/>
      <c r="N97" s="756" t="s">
        <v>470</v>
      </c>
      <c r="O97" s="219" t="s">
        <v>471</v>
      </c>
      <c r="P97" s="26">
        <v>27</v>
      </c>
      <c r="Q97" s="26">
        <v>30</v>
      </c>
      <c r="R97" s="26">
        <v>35</v>
      </c>
      <c r="S97" s="26">
        <v>35</v>
      </c>
      <c r="T97" s="225">
        <v>40</v>
      </c>
      <c r="U97" s="801"/>
      <c r="V97" s="202"/>
    </row>
    <row r="98" spans="1:22" ht="114.75" customHeight="1" x14ac:dyDescent="0.2">
      <c r="A98" s="692"/>
      <c r="B98" s="686"/>
      <c r="C98" s="835"/>
      <c r="D98" s="845"/>
      <c r="E98" s="836"/>
      <c r="F98" s="836"/>
      <c r="G98" s="836"/>
      <c r="H98" s="836"/>
      <c r="I98" s="836"/>
      <c r="J98" s="835"/>
      <c r="K98" s="762"/>
      <c r="L98" s="732"/>
      <c r="M98" s="751"/>
      <c r="N98" s="756"/>
      <c r="O98" s="219" t="s">
        <v>472</v>
      </c>
      <c r="P98" s="26">
        <v>22</v>
      </c>
      <c r="Q98" s="26">
        <v>25</v>
      </c>
      <c r="R98" s="26">
        <v>30</v>
      </c>
      <c r="S98" s="26">
        <v>30</v>
      </c>
      <c r="T98" s="225">
        <v>35</v>
      </c>
      <c r="U98" s="801"/>
      <c r="V98" s="202"/>
    </row>
    <row r="99" spans="1:22" ht="95.25" thickBot="1" x14ac:dyDescent="0.25">
      <c r="A99" s="692"/>
      <c r="B99" s="686"/>
      <c r="C99" s="835"/>
      <c r="D99" s="845"/>
      <c r="E99" s="836"/>
      <c r="F99" s="836"/>
      <c r="G99" s="836"/>
      <c r="H99" s="836"/>
      <c r="I99" s="836"/>
      <c r="J99" s="835"/>
      <c r="K99" s="765"/>
      <c r="L99" s="766"/>
      <c r="M99" s="752"/>
      <c r="N99" s="237" t="s">
        <v>473</v>
      </c>
      <c r="O99" s="237" t="s">
        <v>474</v>
      </c>
      <c r="P99" s="249">
        <v>10</v>
      </c>
      <c r="Q99" s="249">
        <v>6</v>
      </c>
      <c r="R99" s="249">
        <v>10</v>
      </c>
      <c r="S99" s="249">
        <v>10</v>
      </c>
      <c r="T99" s="250">
        <v>12</v>
      </c>
      <c r="U99" s="814"/>
      <c r="V99" s="202"/>
    </row>
    <row r="100" spans="1:22" ht="92.45" customHeight="1" x14ac:dyDescent="0.2">
      <c r="A100" s="692"/>
      <c r="B100" s="686"/>
      <c r="C100" s="835"/>
      <c r="D100" s="845"/>
      <c r="E100" s="836"/>
      <c r="F100" s="836"/>
      <c r="G100" s="836"/>
      <c r="H100" s="836"/>
      <c r="I100" s="836"/>
      <c r="J100" s="835"/>
      <c r="K100" s="821">
        <v>14</v>
      </c>
      <c r="L100" s="773">
        <v>31103917</v>
      </c>
      <c r="M100" s="750" t="s">
        <v>932</v>
      </c>
      <c r="N100" s="376" t="s">
        <v>1394</v>
      </c>
      <c r="O100" s="376"/>
      <c r="P100" s="377">
        <v>1</v>
      </c>
      <c r="Q100" s="377"/>
      <c r="R100" s="377"/>
      <c r="S100" s="377"/>
      <c r="T100" s="377"/>
      <c r="U100" s="800">
        <v>60505167</v>
      </c>
      <c r="V100" s="202"/>
    </row>
    <row r="101" spans="1:22" ht="15" customHeight="1" x14ac:dyDescent="0.2">
      <c r="A101" s="692"/>
      <c r="B101" s="686"/>
      <c r="C101" s="835"/>
      <c r="D101" s="845"/>
      <c r="E101" s="836"/>
      <c r="F101" s="836"/>
      <c r="G101" s="836"/>
      <c r="H101" s="836"/>
      <c r="I101" s="836"/>
      <c r="J101" s="835"/>
      <c r="K101" s="822"/>
      <c r="L101" s="774"/>
      <c r="M101" s="751"/>
      <c r="N101" s="376" t="s">
        <v>1395</v>
      </c>
      <c r="O101" s="376"/>
      <c r="P101" s="377">
        <v>3</v>
      </c>
      <c r="Q101" s="377"/>
      <c r="R101" s="377"/>
      <c r="S101" s="377"/>
      <c r="T101" s="377"/>
      <c r="U101" s="801"/>
      <c r="V101" s="202"/>
    </row>
    <row r="102" spans="1:22" ht="15" customHeight="1" x14ac:dyDescent="0.2">
      <c r="A102" s="692"/>
      <c r="B102" s="686"/>
      <c r="C102" s="835"/>
      <c r="D102" s="845"/>
      <c r="E102" s="836"/>
      <c r="F102" s="836"/>
      <c r="G102" s="836"/>
      <c r="H102" s="836"/>
      <c r="I102" s="836"/>
      <c r="J102" s="835"/>
      <c r="K102" s="822"/>
      <c r="L102" s="774"/>
      <c r="M102" s="751"/>
      <c r="N102" s="376" t="s">
        <v>1396</v>
      </c>
      <c r="O102" s="376"/>
      <c r="P102" s="377">
        <v>1</v>
      </c>
      <c r="Q102" s="377"/>
      <c r="R102" s="377"/>
      <c r="S102" s="377"/>
      <c r="T102" s="377"/>
      <c r="U102" s="801"/>
      <c r="V102" s="202"/>
    </row>
    <row r="103" spans="1:22" ht="15" customHeight="1" thickBot="1" x14ac:dyDescent="0.25">
      <c r="A103" s="692"/>
      <c r="B103" s="687"/>
      <c r="C103" s="835"/>
      <c r="D103" s="845"/>
      <c r="E103" s="836"/>
      <c r="F103" s="836"/>
      <c r="G103" s="836"/>
      <c r="H103" s="836"/>
      <c r="I103" s="836"/>
      <c r="J103" s="835"/>
      <c r="K103" s="823"/>
      <c r="L103" s="775"/>
      <c r="M103" s="752"/>
      <c r="N103" s="376" t="s">
        <v>1397</v>
      </c>
      <c r="O103" s="376"/>
      <c r="P103" s="377">
        <v>1</v>
      </c>
      <c r="Q103" s="377"/>
      <c r="R103" s="377"/>
      <c r="S103" s="377"/>
      <c r="T103" s="377"/>
      <c r="U103" s="814"/>
      <c r="V103" s="202"/>
    </row>
    <row r="104" spans="1:22" ht="148.5" x14ac:dyDescent="0.2">
      <c r="A104" s="692"/>
      <c r="B104" s="695" t="s">
        <v>475</v>
      </c>
      <c r="C104" s="694" t="s">
        <v>476</v>
      </c>
      <c r="D104" s="792" t="s">
        <v>938</v>
      </c>
      <c r="E104" s="718">
        <v>0</v>
      </c>
      <c r="F104" s="718">
        <v>0.21099999999999999</v>
      </c>
      <c r="G104" s="718">
        <v>0.33300000000000002</v>
      </c>
      <c r="H104" s="718">
        <v>0.47199999999999998</v>
      </c>
      <c r="I104" s="812">
        <v>0.61099999999999999</v>
      </c>
      <c r="J104" s="802">
        <v>3</v>
      </c>
      <c r="K104" s="728">
        <v>15</v>
      </c>
      <c r="L104" s="731">
        <v>33104417</v>
      </c>
      <c r="M104" s="750" t="s">
        <v>477</v>
      </c>
      <c r="N104" s="264" t="s">
        <v>478</v>
      </c>
      <c r="O104" s="385" t="s">
        <v>479</v>
      </c>
      <c r="P104" s="386">
        <v>1980</v>
      </c>
      <c r="Q104" s="386">
        <v>2180</v>
      </c>
      <c r="R104" s="386">
        <v>2400</v>
      </c>
      <c r="S104" s="386">
        <v>2650</v>
      </c>
      <c r="T104" s="387">
        <v>2900</v>
      </c>
      <c r="U104" s="800">
        <v>50000000</v>
      </c>
      <c r="V104" s="202"/>
    </row>
    <row r="105" spans="1:22" ht="108.75" thickBot="1" x14ac:dyDescent="0.25">
      <c r="A105" s="692"/>
      <c r="B105" s="696"/>
      <c r="C105" s="692"/>
      <c r="D105" s="683"/>
      <c r="E105" s="719"/>
      <c r="F105" s="719"/>
      <c r="G105" s="719"/>
      <c r="H105" s="719"/>
      <c r="I105" s="812"/>
      <c r="J105" s="696"/>
      <c r="K105" s="730"/>
      <c r="L105" s="733"/>
      <c r="M105" s="752"/>
      <c r="N105" s="220" t="s">
        <v>480</v>
      </c>
      <c r="O105" s="220" t="s">
        <v>481</v>
      </c>
      <c r="P105" s="221">
        <v>1</v>
      </c>
      <c r="Q105" s="221">
        <v>2</v>
      </c>
      <c r="R105" s="221">
        <v>2</v>
      </c>
      <c r="S105" s="221">
        <v>2</v>
      </c>
      <c r="T105" s="222">
        <v>2</v>
      </c>
      <c r="U105" s="814"/>
      <c r="V105" s="202"/>
    </row>
    <row r="106" spans="1:22" ht="122.25" thickBot="1" x14ac:dyDescent="0.25">
      <c r="A106" s="692"/>
      <c r="B106" s="696"/>
      <c r="C106" s="692"/>
      <c r="D106" s="683"/>
      <c r="E106" s="719"/>
      <c r="F106" s="719"/>
      <c r="G106" s="719"/>
      <c r="H106" s="719"/>
      <c r="I106" s="812"/>
      <c r="J106" s="696"/>
      <c r="K106" s="251">
        <v>16</v>
      </c>
      <c r="L106" s="302">
        <v>33104517</v>
      </c>
      <c r="M106" s="256" t="s">
        <v>482</v>
      </c>
      <c r="N106" s="241" t="s">
        <v>483</v>
      </c>
      <c r="O106" s="241" t="s">
        <v>484</v>
      </c>
      <c r="P106" s="252">
        <v>0</v>
      </c>
      <c r="Q106" s="252">
        <v>130</v>
      </c>
      <c r="R106" s="252">
        <v>160</v>
      </c>
      <c r="S106" s="252">
        <v>190</v>
      </c>
      <c r="T106" s="253">
        <v>210</v>
      </c>
      <c r="U106" s="242">
        <v>15000000</v>
      </c>
      <c r="V106" s="202"/>
    </row>
    <row r="107" spans="1:22" ht="135" x14ac:dyDescent="0.2">
      <c r="A107" s="692"/>
      <c r="B107" s="696"/>
      <c r="C107" s="692"/>
      <c r="D107" s="683"/>
      <c r="E107" s="719"/>
      <c r="F107" s="719"/>
      <c r="G107" s="719"/>
      <c r="H107" s="719"/>
      <c r="I107" s="812"/>
      <c r="J107" s="696"/>
      <c r="K107" s="728">
        <v>17</v>
      </c>
      <c r="L107" s="731">
        <v>33104617</v>
      </c>
      <c r="M107" s="750" t="s">
        <v>485</v>
      </c>
      <c r="N107" s="213" t="s">
        <v>486</v>
      </c>
      <c r="O107" s="213" t="s">
        <v>487</v>
      </c>
      <c r="P107" s="254">
        <v>1980</v>
      </c>
      <c r="Q107" s="254">
        <v>2180</v>
      </c>
      <c r="R107" s="254">
        <v>2400</v>
      </c>
      <c r="S107" s="254">
        <v>2650</v>
      </c>
      <c r="T107" s="255">
        <v>2900</v>
      </c>
      <c r="U107" s="800">
        <v>10000000</v>
      </c>
      <c r="V107" s="202"/>
    </row>
    <row r="108" spans="1:22" ht="38.25" customHeight="1" thickBot="1" x14ac:dyDescent="0.25">
      <c r="A108" s="692"/>
      <c r="B108" s="697"/>
      <c r="C108" s="693"/>
      <c r="D108" s="683"/>
      <c r="E108" s="719"/>
      <c r="F108" s="719"/>
      <c r="G108" s="719"/>
      <c r="H108" s="719"/>
      <c r="I108" s="813"/>
      <c r="J108" s="697"/>
      <c r="K108" s="730"/>
      <c r="L108" s="733"/>
      <c r="M108" s="752"/>
      <c r="N108" s="220" t="s">
        <v>488</v>
      </c>
      <c r="O108" s="220" t="s">
        <v>489</v>
      </c>
      <c r="P108" s="221">
        <v>5</v>
      </c>
      <c r="Q108" s="221">
        <v>10</v>
      </c>
      <c r="R108" s="221">
        <v>10</v>
      </c>
      <c r="S108" s="221">
        <v>10</v>
      </c>
      <c r="T108" s="222">
        <v>10</v>
      </c>
      <c r="U108" s="814"/>
      <c r="V108" s="202"/>
    </row>
    <row r="109" spans="1:22" ht="189" x14ac:dyDescent="0.2">
      <c r="A109" s="692"/>
      <c r="B109" s="695" t="s">
        <v>490</v>
      </c>
      <c r="C109" s="728" t="s">
        <v>491</v>
      </c>
      <c r="D109" s="778" t="s">
        <v>939</v>
      </c>
      <c r="E109" s="780">
        <v>0.52</v>
      </c>
      <c r="F109" s="780">
        <v>0.68</v>
      </c>
      <c r="G109" s="780">
        <v>0.73</v>
      </c>
      <c r="H109" s="780">
        <v>0.78</v>
      </c>
      <c r="I109" s="854">
        <v>0.85</v>
      </c>
      <c r="J109" s="695">
        <v>1</v>
      </c>
      <c r="K109" s="728">
        <v>18</v>
      </c>
      <c r="L109" s="731">
        <v>34104717</v>
      </c>
      <c r="M109" s="750" t="s">
        <v>492</v>
      </c>
      <c r="N109" s="764" t="s">
        <v>493</v>
      </c>
      <c r="O109" s="213" t="s">
        <v>494</v>
      </c>
      <c r="P109" s="230">
        <v>0.5</v>
      </c>
      <c r="Q109" s="230">
        <v>0.55000000000000004</v>
      </c>
      <c r="R109" s="230">
        <v>0.6</v>
      </c>
      <c r="S109" s="230">
        <v>0.65</v>
      </c>
      <c r="T109" s="257">
        <v>0.7</v>
      </c>
      <c r="U109" s="800">
        <v>2335000000</v>
      </c>
      <c r="V109" s="202"/>
    </row>
    <row r="110" spans="1:22" ht="189" x14ac:dyDescent="0.2">
      <c r="A110" s="692"/>
      <c r="B110" s="696"/>
      <c r="C110" s="729"/>
      <c r="D110" s="779"/>
      <c r="E110" s="781"/>
      <c r="F110" s="781"/>
      <c r="G110" s="781"/>
      <c r="H110" s="781"/>
      <c r="I110" s="855"/>
      <c r="J110" s="696"/>
      <c r="K110" s="729"/>
      <c r="L110" s="732"/>
      <c r="M110" s="751"/>
      <c r="N110" s="754"/>
      <c r="O110" s="216" t="s">
        <v>495</v>
      </c>
      <c r="P110" s="231">
        <v>0.06</v>
      </c>
      <c r="Q110" s="231">
        <v>0.1</v>
      </c>
      <c r="R110" s="231">
        <v>0.15</v>
      </c>
      <c r="S110" s="231">
        <v>0.2</v>
      </c>
      <c r="T110" s="232">
        <v>0.25</v>
      </c>
      <c r="U110" s="801"/>
      <c r="V110" s="202"/>
    </row>
    <row r="111" spans="1:22" ht="54" customHeight="1" x14ac:dyDescent="0.2">
      <c r="A111" s="692"/>
      <c r="B111" s="696"/>
      <c r="C111" s="692"/>
      <c r="D111" s="683" t="s">
        <v>940</v>
      </c>
      <c r="E111" s="719">
        <v>0</v>
      </c>
      <c r="F111" s="719">
        <v>0.184</v>
      </c>
      <c r="G111" s="719">
        <v>0.42499999999999999</v>
      </c>
      <c r="H111" s="713">
        <v>0.441</v>
      </c>
      <c r="I111" s="852">
        <v>0.54400000000000004</v>
      </c>
      <c r="J111" s="696"/>
      <c r="K111" s="729"/>
      <c r="L111" s="732"/>
      <c r="M111" s="751"/>
      <c r="N111" s="754"/>
      <c r="O111" s="216" t="s">
        <v>496</v>
      </c>
      <c r="P111" s="231">
        <v>0.62</v>
      </c>
      <c r="Q111" s="231">
        <v>0.82</v>
      </c>
      <c r="R111" s="231">
        <v>0.88</v>
      </c>
      <c r="S111" s="231">
        <v>1</v>
      </c>
      <c r="T111" s="232">
        <v>1</v>
      </c>
      <c r="U111" s="801"/>
      <c r="V111" s="202"/>
    </row>
    <row r="112" spans="1:22" ht="54" x14ac:dyDescent="0.2">
      <c r="A112" s="692"/>
      <c r="B112" s="696"/>
      <c r="C112" s="692"/>
      <c r="D112" s="683"/>
      <c r="E112" s="719"/>
      <c r="F112" s="719"/>
      <c r="G112" s="719"/>
      <c r="H112" s="713"/>
      <c r="I112" s="853"/>
      <c r="J112" s="696"/>
      <c r="K112" s="729"/>
      <c r="L112" s="732"/>
      <c r="M112" s="751"/>
      <c r="N112" s="754"/>
      <c r="O112" s="216" t="s">
        <v>497</v>
      </c>
      <c r="P112" s="231">
        <v>0.26</v>
      </c>
      <c r="Q112" s="231">
        <v>0.37</v>
      </c>
      <c r="R112" s="231">
        <v>0.39</v>
      </c>
      <c r="S112" s="231">
        <v>0.43</v>
      </c>
      <c r="T112" s="232">
        <v>0.49</v>
      </c>
      <c r="U112" s="801"/>
      <c r="V112" s="202"/>
    </row>
    <row r="113" spans="1:22" ht="54" x14ac:dyDescent="0.2">
      <c r="A113" s="692"/>
      <c r="B113" s="696"/>
      <c r="C113" s="692"/>
      <c r="D113" s="683"/>
      <c r="E113" s="719"/>
      <c r="F113" s="719"/>
      <c r="G113" s="719"/>
      <c r="H113" s="713"/>
      <c r="I113" s="853"/>
      <c r="J113" s="696"/>
      <c r="K113" s="729"/>
      <c r="L113" s="732"/>
      <c r="M113" s="751"/>
      <c r="N113" s="754"/>
      <c r="O113" s="216" t="s">
        <v>498</v>
      </c>
      <c r="P113" s="231">
        <v>0</v>
      </c>
      <c r="Q113" s="231">
        <v>0</v>
      </c>
      <c r="R113" s="231">
        <v>0</v>
      </c>
      <c r="S113" s="231">
        <v>0.23</v>
      </c>
      <c r="T113" s="232">
        <v>0.46</v>
      </c>
      <c r="U113" s="801"/>
      <c r="V113" s="202"/>
    </row>
    <row r="114" spans="1:22" ht="51" customHeight="1" x14ac:dyDescent="0.2">
      <c r="A114" s="692"/>
      <c r="B114" s="696"/>
      <c r="C114" s="692"/>
      <c r="D114" s="683"/>
      <c r="E114" s="719"/>
      <c r="F114" s="719"/>
      <c r="G114" s="719"/>
      <c r="H114" s="713"/>
      <c r="I114" s="853"/>
      <c r="J114" s="696"/>
      <c r="K114" s="729"/>
      <c r="L114" s="732"/>
      <c r="M114" s="751"/>
      <c r="N114" s="754"/>
      <c r="O114" s="219" t="s">
        <v>499</v>
      </c>
      <c r="P114" s="231">
        <v>0.31</v>
      </c>
      <c r="Q114" s="231">
        <v>0.35</v>
      </c>
      <c r="R114" s="231">
        <v>0.4</v>
      </c>
      <c r="S114" s="231">
        <v>0.45</v>
      </c>
      <c r="T114" s="232">
        <v>0.5</v>
      </c>
      <c r="U114" s="801"/>
      <c r="V114" s="202"/>
    </row>
    <row r="115" spans="1:22" ht="81" x14ac:dyDescent="0.2">
      <c r="A115" s="692"/>
      <c r="B115" s="696"/>
      <c r="C115" s="692"/>
      <c r="D115" s="683"/>
      <c r="E115" s="719"/>
      <c r="F115" s="719"/>
      <c r="G115" s="719"/>
      <c r="H115" s="713"/>
      <c r="I115" s="853"/>
      <c r="J115" s="696"/>
      <c r="K115" s="729"/>
      <c r="L115" s="732"/>
      <c r="M115" s="751"/>
      <c r="N115" s="216" t="s">
        <v>500</v>
      </c>
      <c r="O115" s="219" t="s">
        <v>501</v>
      </c>
      <c r="P115" s="217">
        <v>0</v>
      </c>
      <c r="Q115" s="217">
        <v>1</v>
      </c>
      <c r="R115" s="217">
        <v>2</v>
      </c>
      <c r="S115" s="217">
        <v>2</v>
      </c>
      <c r="T115" s="218">
        <v>2</v>
      </c>
      <c r="U115" s="801"/>
      <c r="V115" s="202"/>
    </row>
    <row r="116" spans="1:22" ht="51" customHeight="1" thickBot="1" x14ac:dyDescent="0.25">
      <c r="A116" s="693"/>
      <c r="B116" s="697"/>
      <c r="C116" s="693"/>
      <c r="D116" s="825"/>
      <c r="E116" s="851"/>
      <c r="F116" s="851"/>
      <c r="G116" s="851"/>
      <c r="H116" s="714"/>
      <c r="I116" s="853"/>
      <c r="J116" s="697"/>
      <c r="K116" s="820"/>
      <c r="L116" s="766"/>
      <c r="M116" s="752"/>
      <c r="N116" s="237" t="s">
        <v>502</v>
      </c>
      <c r="O116" s="237" t="s">
        <v>503</v>
      </c>
      <c r="P116" s="258">
        <v>0.32</v>
      </c>
      <c r="Q116" s="258">
        <v>0.35</v>
      </c>
      <c r="R116" s="258">
        <v>0.4</v>
      </c>
      <c r="S116" s="258">
        <v>0.45</v>
      </c>
      <c r="T116" s="259">
        <v>0.5</v>
      </c>
      <c r="U116" s="814"/>
      <c r="V116" s="202"/>
    </row>
    <row r="117" spans="1:22" ht="94.5" x14ac:dyDescent="0.2">
      <c r="A117" s="685" t="s">
        <v>275</v>
      </c>
      <c r="B117" s="688" t="s">
        <v>504</v>
      </c>
      <c r="C117" s="685" t="s">
        <v>505</v>
      </c>
      <c r="D117" s="782" t="s">
        <v>941</v>
      </c>
      <c r="E117" s="785">
        <v>0</v>
      </c>
      <c r="F117" s="788">
        <v>1.7000000000000001E-2</v>
      </c>
      <c r="G117" s="788">
        <v>2.8000000000000001E-2</v>
      </c>
      <c r="H117" s="788">
        <v>4.2000000000000003E-2</v>
      </c>
      <c r="I117" s="848">
        <v>5.5E-2</v>
      </c>
      <c r="J117" s="793">
        <v>5</v>
      </c>
      <c r="K117" s="796">
        <v>19</v>
      </c>
      <c r="L117" s="773">
        <v>45107917</v>
      </c>
      <c r="M117" s="815" t="s">
        <v>506</v>
      </c>
      <c r="N117" s="818" t="s">
        <v>507</v>
      </c>
      <c r="O117" s="260" t="s">
        <v>508</v>
      </c>
      <c r="P117" s="214">
        <v>84</v>
      </c>
      <c r="Q117" s="214">
        <v>1</v>
      </c>
      <c r="R117" s="214">
        <v>1</v>
      </c>
      <c r="S117" s="214">
        <v>1</v>
      </c>
      <c r="T117" s="261"/>
      <c r="U117" s="808">
        <v>758760000</v>
      </c>
      <c r="V117" s="202"/>
    </row>
    <row r="118" spans="1:22" ht="216" x14ac:dyDescent="0.2">
      <c r="A118" s="686"/>
      <c r="B118" s="689"/>
      <c r="C118" s="686"/>
      <c r="D118" s="783"/>
      <c r="E118" s="786"/>
      <c r="F118" s="789"/>
      <c r="G118" s="789"/>
      <c r="H118" s="789"/>
      <c r="I118" s="849"/>
      <c r="J118" s="794"/>
      <c r="K118" s="797"/>
      <c r="L118" s="774"/>
      <c r="M118" s="816"/>
      <c r="N118" s="819"/>
      <c r="O118" s="219" t="s">
        <v>509</v>
      </c>
      <c r="P118" s="217"/>
      <c r="Q118" s="217">
        <v>1</v>
      </c>
      <c r="R118" s="217"/>
      <c r="S118" s="217"/>
      <c r="T118" s="262"/>
      <c r="U118" s="809"/>
      <c r="V118" s="202"/>
    </row>
    <row r="119" spans="1:22" ht="90" customHeight="1" x14ac:dyDescent="0.2">
      <c r="A119" s="686"/>
      <c r="B119" s="689"/>
      <c r="C119" s="686"/>
      <c r="D119" s="783"/>
      <c r="E119" s="786"/>
      <c r="F119" s="789"/>
      <c r="G119" s="789"/>
      <c r="H119" s="789"/>
      <c r="I119" s="849"/>
      <c r="J119" s="794"/>
      <c r="K119" s="797"/>
      <c r="L119" s="774"/>
      <c r="M119" s="816"/>
      <c r="N119" s="216" t="s">
        <v>510</v>
      </c>
      <c r="O119" s="219" t="s">
        <v>511</v>
      </c>
      <c r="P119" s="217"/>
      <c r="Q119" s="217">
        <v>0</v>
      </c>
      <c r="R119" s="217">
        <v>0</v>
      </c>
      <c r="S119" s="217" t="s">
        <v>512</v>
      </c>
      <c r="T119" s="262" t="s">
        <v>512</v>
      </c>
      <c r="U119" s="809"/>
      <c r="V119" s="202"/>
    </row>
    <row r="120" spans="1:22" ht="64.5" customHeight="1" x14ac:dyDescent="0.2">
      <c r="A120" s="686"/>
      <c r="B120" s="689"/>
      <c r="C120" s="686"/>
      <c r="D120" s="783"/>
      <c r="E120" s="786"/>
      <c r="F120" s="789"/>
      <c r="G120" s="789"/>
      <c r="H120" s="789"/>
      <c r="I120" s="849"/>
      <c r="J120" s="794"/>
      <c r="K120" s="797"/>
      <c r="L120" s="774"/>
      <c r="M120" s="816"/>
      <c r="N120" s="216" t="s">
        <v>513</v>
      </c>
      <c r="O120" s="219" t="s">
        <v>514</v>
      </c>
      <c r="P120" s="217">
        <v>84</v>
      </c>
      <c r="Q120" s="217">
        <v>4</v>
      </c>
      <c r="R120" s="217">
        <v>5</v>
      </c>
      <c r="S120" s="217">
        <v>5</v>
      </c>
      <c r="T120" s="262">
        <v>5</v>
      </c>
      <c r="U120" s="809"/>
      <c r="V120" s="202"/>
    </row>
    <row r="121" spans="1:22" ht="108" x14ac:dyDescent="0.2">
      <c r="A121" s="686"/>
      <c r="B121" s="689"/>
      <c r="C121" s="686"/>
      <c r="D121" s="783"/>
      <c r="E121" s="786"/>
      <c r="F121" s="789"/>
      <c r="G121" s="789"/>
      <c r="H121" s="789"/>
      <c r="I121" s="849"/>
      <c r="J121" s="794"/>
      <c r="K121" s="797"/>
      <c r="L121" s="774"/>
      <c r="M121" s="816"/>
      <c r="N121" s="216" t="s">
        <v>515</v>
      </c>
      <c r="O121" s="219" t="s">
        <v>516</v>
      </c>
      <c r="P121" s="217"/>
      <c r="Q121" s="217">
        <v>0</v>
      </c>
      <c r="R121" s="217">
        <v>1</v>
      </c>
      <c r="S121" s="217">
        <v>1</v>
      </c>
      <c r="T121" s="262">
        <v>1</v>
      </c>
      <c r="U121" s="809"/>
      <c r="V121" s="202"/>
    </row>
    <row r="122" spans="1:22" ht="149.25" thickBot="1" x14ac:dyDescent="0.25">
      <c r="A122" s="686"/>
      <c r="B122" s="689"/>
      <c r="C122" s="686"/>
      <c r="D122" s="783"/>
      <c r="E122" s="786"/>
      <c r="F122" s="789"/>
      <c r="G122" s="789"/>
      <c r="H122" s="789"/>
      <c r="I122" s="849"/>
      <c r="J122" s="794"/>
      <c r="K122" s="805"/>
      <c r="L122" s="775"/>
      <c r="M122" s="817"/>
      <c r="N122" s="220" t="s">
        <v>517</v>
      </c>
      <c r="O122" s="226" t="s">
        <v>518</v>
      </c>
      <c r="P122" s="221"/>
      <c r="Q122" s="221">
        <v>1</v>
      </c>
      <c r="R122" s="221">
        <v>2</v>
      </c>
      <c r="S122" s="221">
        <v>2</v>
      </c>
      <c r="T122" s="263">
        <v>2</v>
      </c>
      <c r="U122" s="810"/>
      <c r="V122" s="202"/>
    </row>
    <row r="123" spans="1:22" ht="148.5" x14ac:dyDescent="0.2">
      <c r="A123" s="686"/>
      <c r="B123" s="689"/>
      <c r="C123" s="686"/>
      <c r="D123" s="784"/>
      <c r="E123" s="787"/>
      <c r="F123" s="790"/>
      <c r="G123" s="790"/>
      <c r="H123" s="790"/>
      <c r="I123" s="850"/>
      <c r="J123" s="794"/>
      <c r="K123" s="796">
        <v>20</v>
      </c>
      <c r="L123" s="773">
        <v>45108017</v>
      </c>
      <c r="M123" s="806" t="s">
        <v>519</v>
      </c>
      <c r="N123" s="264" t="s">
        <v>947</v>
      </c>
      <c r="O123" s="264" t="s">
        <v>948</v>
      </c>
      <c r="P123" s="265">
        <v>84</v>
      </c>
      <c r="Q123" s="265">
        <v>1</v>
      </c>
      <c r="R123" s="265"/>
      <c r="S123" s="265"/>
      <c r="T123" s="266"/>
      <c r="U123" s="808">
        <v>674700000</v>
      </c>
      <c r="V123" s="202"/>
    </row>
    <row r="124" spans="1:22" ht="94.5" x14ac:dyDescent="0.2">
      <c r="A124" s="686"/>
      <c r="B124" s="689"/>
      <c r="C124" s="686"/>
      <c r="D124" s="869" t="s">
        <v>942</v>
      </c>
      <c r="E124" s="866" t="s">
        <v>3</v>
      </c>
      <c r="F124" s="863">
        <v>0.24</v>
      </c>
      <c r="G124" s="863">
        <v>0.48</v>
      </c>
      <c r="H124" s="863">
        <v>0.71</v>
      </c>
      <c r="I124" s="860">
        <v>0.87</v>
      </c>
      <c r="J124" s="794"/>
      <c r="K124" s="797"/>
      <c r="L124" s="774"/>
      <c r="M124" s="806"/>
      <c r="N124" s="216" t="s">
        <v>949</v>
      </c>
      <c r="O124" s="216" t="s">
        <v>950</v>
      </c>
      <c r="P124" s="217">
        <v>84</v>
      </c>
      <c r="Q124" s="217">
        <v>3</v>
      </c>
      <c r="R124" s="217">
        <v>4</v>
      </c>
      <c r="S124" s="217">
        <v>3</v>
      </c>
      <c r="T124" s="262"/>
      <c r="U124" s="809"/>
      <c r="V124" s="202"/>
    </row>
    <row r="125" spans="1:22" ht="135" x14ac:dyDescent="0.2">
      <c r="A125" s="686"/>
      <c r="B125" s="689"/>
      <c r="C125" s="686"/>
      <c r="D125" s="797"/>
      <c r="E125" s="867"/>
      <c r="F125" s="864"/>
      <c r="G125" s="864"/>
      <c r="H125" s="864"/>
      <c r="I125" s="861"/>
      <c r="J125" s="794"/>
      <c r="K125" s="797"/>
      <c r="L125" s="774"/>
      <c r="M125" s="806"/>
      <c r="N125" s="216" t="s">
        <v>951</v>
      </c>
      <c r="O125" s="216" t="s">
        <v>952</v>
      </c>
      <c r="P125" s="217">
        <v>84</v>
      </c>
      <c r="Q125" s="217">
        <v>200</v>
      </c>
      <c r="R125" s="217">
        <v>200</v>
      </c>
      <c r="S125" s="217">
        <v>200</v>
      </c>
      <c r="T125" s="262">
        <v>200</v>
      </c>
      <c r="U125" s="809"/>
      <c r="V125" s="202"/>
    </row>
    <row r="126" spans="1:22" ht="148.5" x14ac:dyDescent="0.2">
      <c r="A126" s="686"/>
      <c r="B126" s="689"/>
      <c r="C126" s="686"/>
      <c r="D126" s="797"/>
      <c r="E126" s="867"/>
      <c r="F126" s="864"/>
      <c r="G126" s="864"/>
      <c r="H126" s="864"/>
      <c r="I126" s="861"/>
      <c r="J126" s="794"/>
      <c r="K126" s="797"/>
      <c r="L126" s="774"/>
      <c r="M126" s="806"/>
      <c r="N126" s="803" t="s">
        <v>953</v>
      </c>
      <c r="O126" s="412" t="s">
        <v>954</v>
      </c>
      <c r="P126" s="217">
        <v>84</v>
      </c>
      <c r="Q126" s="217"/>
      <c r="R126" s="217">
        <v>2</v>
      </c>
      <c r="S126" s="217">
        <v>2</v>
      </c>
      <c r="T126" s="262">
        <v>2</v>
      </c>
      <c r="U126" s="809"/>
      <c r="V126" s="202"/>
    </row>
    <row r="127" spans="1:22" ht="148.5" x14ac:dyDescent="0.2">
      <c r="A127" s="686"/>
      <c r="B127" s="689"/>
      <c r="C127" s="686"/>
      <c r="D127" s="797"/>
      <c r="E127" s="867"/>
      <c r="F127" s="864"/>
      <c r="G127" s="864"/>
      <c r="H127" s="864"/>
      <c r="I127" s="861"/>
      <c r="J127" s="794"/>
      <c r="K127" s="797"/>
      <c r="L127" s="774"/>
      <c r="M127" s="806"/>
      <c r="N127" s="811"/>
      <c r="O127" s="216" t="s">
        <v>955</v>
      </c>
      <c r="P127" s="217"/>
      <c r="Q127" s="217">
        <v>1</v>
      </c>
      <c r="R127" s="217">
        <v>2</v>
      </c>
      <c r="S127" s="217">
        <v>2</v>
      </c>
      <c r="T127" s="262">
        <v>2</v>
      </c>
      <c r="U127" s="809"/>
      <c r="V127" s="202"/>
    </row>
    <row r="128" spans="1:22" ht="135" x14ac:dyDescent="0.2">
      <c r="A128" s="686"/>
      <c r="B128" s="689"/>
      <c r="C128" s="686"/>
      <c r="D128" s="797"/>
      <c r="E128" s="867"/>
      <c r="F128" s="864"/>
      <c r="G128" s="864"/>
      <c r="H128" s="864"/>
      <c r="I128" s="861"/>
      <c r="J128" s="794"/>
      <c r="K128" s="797"/>
      <c r="L128" s="774"/>
      <c r="M128" s="806"/>
      <c r="N128" s="216" t="s">
        <v>956</v>
      </c>
      <c r="O128" s="216" t="s">
        <v>957</v>
      </c>
      <c r="P128" s="217">
        <v>84</v>
      </c>
      <c r="Q128" s="217">
        <v>1</v>
      </c>
      <c r="R128" s="217"/>
      <c r="S128" s="217"/>
      <c r="T128" s="262"/>
      <c r="U128" s="809"/>
      <c r="V128" s="202"/>
    </row>
    <row r="129" spans="1:22" ht="38.25" customHeight="1" x14ac:dyDescent="0.2">
      <c r="A129" s="686"/>
      <c r="B129" s="689"/>
      <c r="C129" s="686"/>
      <c r="D129" s="797"/>
      <c r="E129" s="867"/>
      <c r="F129" s="864"/>
      <c r="G129" s="864"/>
      <c r="H129" s="864"/>
      <c r="I129" s="861"/>
      <c r="J129" s="794"/>
      <c r="K129" s="797"/>
      <c r="L129" s="774"/>
      <c r="M129" s="806"/>
      <c r="N129" s="803" t="s">
        <v>958</v>
      </c>
      <c r="O129" s="216" t="s">
        <v>1042</v>
      </c>
      <c r="P129" s="217">
        <v>84</v>
      </c>
      <c r="Q129" s="217">
        <v>1</v>
      </c>
      <c r="R129" s="217">
        <v>2</v>
      </c>
      <c r="S129" s="217">
        <v>2</v>
      </c>
      <c r="T129" s="262">
        <v>2</v>
      </c>
      <c r="U129" s="809"/>
      <c r="V129" s="202"/>
    </row>
    <row r="130" spans="1:22" ht="108.75" thickBot="1" x14ac:dyDescent="0.25">
      <c r="A130" s="686"/>
      <c r="B130" s="689"/>
      <c r="C130" s="686"/>
      <c r="D130" s="870"/>
      <c r="E130" s="868"/>
      <c r="F130" s="865"/>
      <c r="G130" s="865"/>
      <c r="H130" s="865"/>
      <c r="I130" s="862"/>
      <c r="J130" s="794"/>
      <c r="K130" s="805"/>
      <c r="L130" s="775"/>
      <c r="M130" s="807"/>
      <c r="N130" s="804"/>
      <c r="O130" s="220" t="s">
        <v>1043</v>
      </c>
      <c r="P130" s="221">
        <v>84</v>
      </c>
      <c r="Q130" s="221">
        <v>100</v>
      </c>
      <c r="R130" s="221">
        <v>200</v>
      </c>
      <c r="S130" s="221">
        <v>300</v>
      </c>
      <c r="T130" s="263">
        <v>400</v>
      </c>
      <c r="U130" s="810"/>
      <c r="V130" s="202"/>
    </row>
    <row r="131" spans="1:22" ht="52.9" customHeight="1" x14ac:dyDescent="0.2">
      <c r="A131" s="686"/>
      <c r="B131" s="689"/>
      <c r="C131" s="686"/>
      <c r="D131" s="871" t="s">
        <v>943</v>
      </c>
      <c r="E131" s="872">
        <v>0</v>
      </c>
      <c r="F131" s="872">
        <v>0</v>
      </c>
      <c r="G131" s="872">
        <v>0</v>
      </c>
      <c r="H131" s="875">
        <v>1.6E-2</v>
      </c>
      <c r="I131" s="878">
        <v>2.1999999999999999E-2</v>
      </c>
      <c r="J131" s="794"/>
      <c r="K131" s="796">
        <v>21</v>
      </c>
      <c r="L131" s="773">
        <v>45108117</v>
      </c>
      <c r="M131" s="750" t="s">
        <v>520</v>
      </c>
      <c r="N131" s="798" t="s">
        <v>521</v>
      </c>
      <c r="O131" s="213" t="s">
        <v>522</v>
      </c>
      <c r="P131" s="267" t="s">
        <v>523</v>
      </c>
      <c r="Q131" s="214">
        <v>1</v>
      </c>
      <c r="R131" s="214">
        <v>1</v>
      </c>
      <c r="S131" s="214">
        <v>1</v>
      </c>
      <c r="T131" s="215">
        <v>1</v>
      </c>
      <c r="U131" s="800">
        <v>308000000</v>
      </c>
      <c r="V131" s="202"/>
    </row>
    <row r="132" spans="1:22" ht="40.5" x14ac:dyDescent="0.2">
      <c r="A132" s="686"/>
      <c r="B132" s="689"/>
      <c r="C132" s="686"/>
      <c r="D132" s="783"/>
      <c r="E132" s="873"/>
      <c r="F132" s="873"/>
      <c r="G132" s="873"/>
      <c r="H132" s="876"/>
      <c r="I132" s="879"/>
      <c r="J132" s="794"/>
      <c r="K132" s="797"/>
      <c r="L132" s="774"/>
      <c r="M132" s="751"/>
      <c r="N132" s="799"/>
      <c r="O132" s="216" t="s">
        <v>524</v>
      </c>
      <c r="P132" s="268" t="s">
        <v>523</v>
      </c>
      <c r="Q132" s="217">
        <v>9</v>
      </c>
      <c r="R132" s="217">
        <v>12</v>
      </c>
      <c r="S132" s="217">
        <v>16</v>
      </c>
      <c r="T132" s="218">
        <v>20</v>
      </c>
      <c r="U132" s="801"/>
      <c r="V132" s="202"/>
    </row>
    <row r="133" spans="1:22" ht="94.5" x14ac:dyDescent="0.2">
      <c r="A133" s="686"/>
      <c r="B133" s="689"/>
      <c r="C133" s="686"/>
      <c r="D133" s="783"/>
      <c r="E133" s="873"/>
      <c r="F133" s="873"/>
      <c r="G133" s="873"/>
      <c r="H133" s="876"/>
      <c r="I133" s="879"/>
      <c r="J133" s="794"/>
      <c r="K133" s="797"/>
      <c r="L133" s="774"/>
      <c r="M133" s="751"/>
      <c r="N133" s="269" t="s">
        <v>525</v>
      </c>
      <c r="O133" s="216" t="s">
        <v>526</v>
      </c>
      <c r="P133" s="268" t="s">
        <v>523</v>
      </c>
      <c r="Q133" s="217">
        <v>1</v>
      </c>
      <c r="R133" s="217">
        <v>2</v>
      </c>
      <c r="S133" s="217">
        <v>2</v>
      </c>
      <c r="T133" s="218">
        <v>2</v>
      </c>
      <c r="U133" s="801"/>
      <c r="V133" s="202"/>
    </row>
    <row r="134" spans="1:22" ht="108" x14ac:dyDescent="0.2">
      <c r="A134" s="686"/>
      <c r="B134" s="689"/>
      <c r="C134" s="686"/>
      <c r="D134" s="783"/>
      <c r="E134" s="873"/>
      <c r="F134" s="873"/>
      <c r="G134" s="873"/>
      <c r="H134" s="876"/>
      <c r="I134" s="879"/>
      <c r="J134" s="794"/>
      <c r="K134" s="797"/>
      <c r="L134" s="774"/>
      <c r="M134" s="751"/>
      <c r="N134" s="269" t="s">
        <v>527</v>
      </c>
      <c r="O134" s="216" t="s">
        <v>528</v>
      </c>
      <c r="P134" s="268" t="s">
        <v>529</v>
      </c>
      <c r="Q134" s="217">
        <v>4</v>
      </c>
      <c r="R134" s="217">
        <v>6</v>
      </c>
      <c r="S134" s="217">
        <v>8</v>
      </c>
      <c r="T134" s="218">
        <v>12</v>
      </c>
      <c r="U134" s="801"/>
      <c r="V134" s="202"/>
    </row>
    <row r="135" spans="1:22" ht="256.5" x14ac:dyDescent="0.2">
      <c r="A135" s="686"/>
      <c r="B135" s="689"/>
      <c r="C135" s="686"/>
      <c r="D135" s="783"/>
      <c r="E135" s="873"/>
      <c r="F135" s="873"/>
      <c r="G135" s="873"/>
      <c r="H135" s="876"/>
      <c r="I135" s="879"/>
      <c r="J135" s="794"/>
      <c r="K135" s="797"/>
      <c r="L135" s="774"/>
      <c r="M135" s="751"/>
      <c r="N135" s="799" t="s">
        <v>530</v>
      </c>
      <c r="O135" s="216" t="s">
        <v>531</v>
      </c>
      <c r="P135" s="268" t="s">
        <v>532</v>
      </c>
      <c r="Q135" s="231">
        <v>1</v>
      </c>
      <c r="R135" s="217"/>
      <c r="S135" s="217"/>
      <c r="T135" s="218"/>
      <c r="U135" s="801"/>
      <c r="V135" s="202"/>
    </row>
    <row r="136" spans="1:22" ht="108" x14ac:dyDescent="0.2">
      <c r="A136" s="686"/>
      <c r="B136" s="689"/>
      <c r="C136" s="686"/>
      <c r="D136" s="783"/>
      <c r="E136" s="873"/>
      <c r="F136" s="873"/>
      <c r="G136" s="873"/>
      <c r="H136" s="876"/>
      <c r="I136" s="879"/>
      <c r="J136" s="794"/>
      <c r="K136" s="797"/>
      <c r="L136" s="774"/>
      <c r="M136" s="751"/>
      <c r="N136" s="799"/>
      <c r="O136" s="216" t="s">
        <v>533</v>
      </c>
      <c r="P136" s="268" t="s">
        <v>532</v>
      </c>
      <c r="Q136" s="217"/>
      <c r="R136" s="231">
        <v>0.7</v>
      </c>
      <c r="S136" s="231">
        <v>1</v>
      </c>
      <c r="T136" s="218"/>
      <c r="U136" s="801"/>
      <c r="V136" s="202"/>
    </row>
    <row r="137" spans="1:22" ht="108" x14ac:dyDescent="0.2">
      <c r="A137" s="686"/>
      <c r="B137" s="689"/>
      <c r="C137" s="686"/>
      <c r="D137" s="783"/>
      <c r="E137" s="873"/>
      <c r="F137" s="873"/>
      <c r="G137" s="873"/>
      <c r="H137" s="876"/>
      <c r="I137" s="879"/>
      <c r="J137" s="794"/>
      <c r="K137" s="797"/>
      <c r="L137" s="774"/>
      <c r="M137" s="751"/>
      <c r="N137" s="799"/>
      <c r="O137" s="216" t="s">
        <v>534</v>
      </c>
      <c r="P137" s="268"/>
      <c r="Q137" s="217"/>
      <c r="R137" s="217"/>
      <c r="S137" s="231">
        <v>0.2</v>
      </c>
      <c r="T137" s="218">
        <v>100</v>
      </c>
      <c r="U137" s="801"/>
      <c r="V137" s="202"/>
    </row>
    <row r="138" spans="1:22" ht="89.25" customHeight="1" x14ac:dyDescent="0.2">
      <c r="A138" s="686"/>
      <c r="B138" s="689"/>
      <c r="C138" s="686"/>
      <c r="D138" s="784"/>
      <c r="E138" s="874"/>
      <c r="F138" s="874"/>
      <c r="G138" s="874"/>
      <c r="H138" s="877"/>
      <c r="I138" s="880"/>
      <c r="J138" s="794"/>
      <c r="K138" s="797"/>
      <c r="L138" s="774"/>
      <c r="M138" s="751"/>
      <c r="N138" s="270" t="s">
        <v>535</v>
      </c>
      <c r="O138" s="238" t="s">
        <v>536</v>
      </c>
      <c r="P138" s="271" t="s">
        <v>532</v>
      </c>
      <c r="Q138" s="239">
        <v>0</v>
      </c>
      <c r="R138" s="239">
        <v>0</v>
      </c>
      <c r="S138" s="239">
        <v>0</v>
      </c>
      <c r="T138" s="240">
        <v>1</v>
      </c>
      <c r="U138" s="801"/>
      <c r="V138" s="202"/>
    </row>
    <row r="139" spans="1:22" ht="105.6" customHeight="1" x14ac:dyDescent="0.2">
      <c r="A139" s="686"/>
      <c r="B139" s="689"/>
      <c r="C139" s="686"/>
      <c r="D139" s="413" t="s">
        <v>1428</v>
      </c>
      <c r="E139" s="414">
        <v>0</v>
      </c>
      <c r="F139" s="414" t="s">
        <v>1434</v>
      </c>
      <c r="G139" s="414" t="s">
        <v>1435</v>
      </c>
      <c r="H139" s="415" t="s">
        <v>1436</v>
      </c>
      <c r="I139" s="416" t="s">
        <v>1437</v>
      </c>
      <c r="J139" s="794"/>
      <c r="K139" s="881">
        <v>22</v>
      </c>
      <c r="L139" s="732">
        <v>45108217</v>
      </c>
      <c r="M139" s="882" t="s">
        <v>1431</v>
      </c>
      <c r="N139" s="884" t="s">
        <v>1432</v>
      </c>
      <c r="O139" s="803" t="s">
        <v>1433</v>
      </c>
      <c r="P139" s="887" t="s">
        <v>3</v>
      </c>
      <c r="Q139" s="803">
        <v>2</v>
      </c>
      <c r="R139" s="803"/>
      <c r="S139" s="803"/>
      <c r="T139" s="803"/>
      <c r="U139" s="857">
        <v>31770000</v>
      </c>
      <c r="V139" s="202"/>
    </row>
    <row r="140" spans="1:22" ht="142.9" customHeight="1" x14ac:dyDescent="0.2">
      <c r="A140" s="686"/>
      <c r="B140" s="689"/>
      <c r="C140" s="686"/>
      <c r="D140" s="413" t="s">
        <v>1429</v>
      </c>
      <c r="E140" s="414" t="s">
        <v>3</v>
      </c>
      <c r="F140" s="414">
        <v>0.24</v>
      </c>
      <c r="G140" s="414">
        <v>0.48</v>
      </c>
      <c r="H140" s="415">
        <v>0.71</v>
      </c>
      <c r="I140" s="416">
        <v>0.87</v>
      </c>
      <c r="J140" s="794"/>
      <c r="K140" s="881"/>
      <c r="L140" s="732"/>
      <c r="M140" s="751"/>
      <c r="N140" s="885"/>
      <c r="O140" s="856"/>
      <c r="P140" s="888"/>
      <c r="Q140" s="856"/>
      <c r="R140" s="856"/>
      <c r="S140" s="856"/>
      <c r="T140" s="856"/>
      <c r="U140" s="858"/>
      <c r="V140" s="202"/>
    </row>
    <row r="141" spans="1:22" ht="106.9" customHeight="1" x14ac:dyDescent="0.2">
      <c r="A141" s="686"/>
      <c r="B141" s="689"/>
      <c r="C141" s="686"/>
      <c r="D141" s="413" t="s">
        <v>1430</v>
      </c>
      <c r="E141" s="414">
        <v>0</v>
      </c>
      <c r="F141" s="414">
        <v>0</v>
      </c>
      <c r="G141" s="414">
        <v>0</v>
      </c>
      <c r="H141" s="415" t="s">
        <v>1438</v>
      </c>
      <c r="I141" s="416" t="s">
        <v>1439</v>
      </c>
      <c r="J141" s="794"/>
      <c r="K141" s="881"/>
      <c r="L141" s="732"/>
      <c r="M141" s="883"/>
      <c r="N141" s="886"/>
      <c r="O141" s="811"/>
      <c r="P141" s="889"/>
      <c r="Q141" s="811"/>
      <c r="R141" s="811"/>
      <c r="S141" s="811"/>
      <c r="T141" s="811"/>
      <c r="U141" s="859"/>
      <c r="V141" s="202"/>
    </row>
    <row r="142" spans="1:22" ht="104.45" customHeight="1" thickBot="1" x14ac:dyDescent="0.25">
      <c r="A142" s="687"/>
      <c r="B142" s="690"/>
      <c r="C142" s="687"/>
      <c r="D142" s="417"/>
      <c r="E142" s="418"/>
      <c r="F142" s="418"/>
      <c r="G142" s="418"/>
      <c r="H142" s="419"/>
      <c r="I142" s="420"/>
      <c r="J142" s="795"/>
      <c r="K142" s="421">
        <v>23</v>
      </c>
      <c r="L142" s="394">
        <v>45108317</v>
      </c>
      <c r="M142" s="395" t="s">
        <v>932</v>
      </c>
      <c r="N142" s="409" t="s">
        <v>1393</v>
      </c>
      <c r="O142" s="409" t="s">
        <v>1362</v>
      </c>
      <c r="P142" s="410"/>
      <c r="Q142" s="410">
        <v>2</v>
      </c>
      <c r="R142" s="410"/>
      <c r="S142" s="410"/>
      <c r="T142" s="410"/>
      <c r="U142" s="411">
        <v>2559567</v>
      </c>
      <c r="V142" s="202"/>
    </row>
    <row r="143" spans="1:22" ht="81" x14ac:dyDescent="0.2">
      <c r="A143" s="691" t="s">
        <v>5</v>
      </c>
      <c r="B143" s="695" t="s">
        <v>13</v>
      </c>
      <c r="C143" s="691" t="s">
        <v>537</v>
      </c>
      <c r="D143" s="792" t="s">
        <v>944</v>
      </c>
      <c r="E143" s="705">
        <v>0.37</v>
      </c>
      <c r="F143" s="705">
        <v>0.39</v>
      </c>
      <c r="G143" s="705">
        <v>0.4</v>
      </c>
      <c r="H143" s="705">
        <v>0.43</v>
      </c>
      <c r="I143" s="710">
        <v>0.45</v>
      </c>
      <c r="J143" s="695">
        <v>1</v>
      </c>
      <c r="K143" s="728">
        <v>24</v>
      </c>
      <c r="L143" s="731">
        <v>51109417</v>
      </c>
      <c r="M143" s="750" t="s">
        <v>538</v>
      </c>
      <c r="N143" s="824" t="s">
        <v>539</v>
      </c>
      <c r="O143" s="272" t="s">
        <v>540</v>
      </c>
      <c r="P143" s="383">
        <v>0.1</v>
      </c>
      <c r="Q143" s="383">
        <v>0.1</v>
      </c>
      <c r="R143" s="383">
        <v>0.1</v>
      </c>
      <c r="S143" s="383">
        <v>0.1</v>
      </c>
      <c r="T143" s="384">
        <v>0.1</v>
      </c>
      <c r="U143" s="800">
        <v>6893000000</v>
      </c>
      <c r="V143" s="202"/>
    </row>
    <row r="144" spans="1:22" ht="121.5" x14ac:dyDescent="0.2">
      <c r="A144" s="692"/>
      <c r="B144" s="696"/>
      <c r="C144" s="692"/>
      <c r="D144" s="683"/>
      <c r="E144" s="684"/>
      <c r="F144" s="684"/>
      <c r="G144" s="684"/>
      <c r="H144" s="684"/>
      <c r="I144" s="710"/>
      <c r="J144" s="696"/>
      <c r="K144" s="729"/>
      <c r="L144" s="732"/>
      <c r="M144" s="751"/>
      <c r="N144" s="756"/>
      <c r="O144" s="219" t="s">
        <v>541</v>
      </c>
      <c r="P144" s="231">
        <v>0.3</v>
      </c>
      <c r="Q144" s="231">
        <v>0.35</v>
      </c>
      <c r="R144" s="231">
        <v>0.4</v>
      </c>
      <c r="S144" s="231">
        <v>0.45</v>
      </c>
      <c r="T144" s="232">
        <v>0.5</v>
      </c>
      <c r="U144" s="801"/>
      <c r="V144" s="202"/>
    </row>
    <row r="145" spans="1:22" ht="94.5" x14ac:dyDescent="0.2">
      <c r="A145" s="692"/>
      <c r="B145" s="696"/>
      <c r="C145" s="692"/>
      <c r="D145" s="683"/>
      <c r="E145" s="684"/>
      <c r="F145" s="684"/>
      <c r="G145" s="684"/>
      <c r="H145" s="684"/>
      <c r="I145" s="710"/>
      <c r="J145" s="696"/>
      <c r="K145" s="729"/>
      <c r="L145" s="732"/>
      <c r="M145" s="751"/>
      <c r="N145" s="219" t="s">
        <v>542</v>
      </c>
      <c r="O145" s="219" t="s">
        <v>543</v>
      </c>
      <c r="P145" s="217">
        <v>99</v>
      </c>
      <c r="Q145" s="217">
        <v>99</v>
      </c>
      <c r="R145" s="217">
        <v>99</v>
      </c>
      <c r="S145" s="217">
        <v>99</v>
      </c>
      <c r="T145" s="218">
        <v>99</v>
      </c>
      <c r="U145" s="801"/>
      <c r="V145" s="202"/>
    </row>
    <row r="146" spans="1:22" ht="121.5" x14ac:dyDescent="0.2">
      <c r="A146" s="692"/>
      <c r="B146" s="696"/>
      <c r="C146" s="692"/>
      <c r="D146" s="683"/>
      <c r="E146" s="684"/>
      <c r="F146" s="684"/>
      <c r="G146" s="684"/>
      <c r="H146" s="684"/>
      <c r="I146" s="710"/>
      <c r="J146" s="696"/>
      <c r="K146" s="729"/>
      <c r="L146" s="732"/>
      <c r="M146" s="751"/>
      <c r="N146" s="756" t="s">
        <v>544</v>
      </c>
      <c r="O146" s="219" t="s">
        <v>545</v>
      </c>
      <c r="P146" s="217">
        <v>12</v>
      </c>
      <c r="Q146" s="217">
        <v>14</v>
      </c>
      <c r="R146" s="217">
        <v>16</v>
      </c>
      <c r="S146" s="217">
        <v>18</v>
      </c>
      <c r="T146" s="218">
        <v>20</v>
      </c>
      <c r="U146" s="801"/>
      <c r="V146" s="202"/>
    </row>
    <row r="147" spans="1:22" ht="135" x14ac:dyDescent="0.2">
      <c r="A147" s="692"/>
      <c r="B147" s="696"/>
      <c r="C147" s="692"/>
      <c r="D147" s="683"/>
      <c r="E147" s="684"/>
      <c r="F147" s="684"/>
      <c r="G147" s="684"/>
      <c r="H147" s="684"/>
      <c r="I147" s="710"/>
      <c r="J147" s="696"/>
      <c r="K147" s="729"/>
      <c r="L147" s="732"/>
      <c r="M147" s="751"/>
      <c r="N147" s="756"/>
      <c r="O147" s="219" t="s">
        <v>546</v>
      </c>
      <c r="P147" s="217">
        <v>160</v>
      </c>
      <c r="Q147" s="217">
        <v>200</v>
      </c>
      <c r="R147" s="217">
        <v>240</v>
      </c>
      <c r="S147" s="217">
        <v>300</v>
      </c>
      <c r="T147" s="218">
        <v>350</v>
      </c>
      <c r="U147" s="801"/>
      <c r="V147" s="202"/>
    </row>
    <row r="148" spans="1:22" ht="135" x14ac:dyDescent="0.2">
      <c r="A148" s="692"/>
      <c r="B148" s="696"/>
      <c r="C148" s="692"/>
      <c r="D148" s="683"/>
      <c r="E148" s="684"/>
      <c r="F148" s="684"/>
      <c r="G148" s="684"/>
      <c r="H148" s="684"/>
      <c r="I148" s="710"/>
      <c r="J148" s="696"/>
      <c r="K148" s="729"/>
      <c r="L148" s="732"/>
      <c r="M148" s="751"/>
      <c r="N148" s="756" t="s">
        <v>547</v>
      </c>
      <c r="O148" s="216" t="s">
        <v>548</v>
      </c>
      <c r="P148" s="217">
        <v>0</v>
      </c>
      <c r="Q148" s="217">
        <v>2</v>
      </c>
      <c r="R148" s="217">
        <v>3</v>
      </c>
      <c r="S148" s="217">
        <v>4</v>
      </c>
      <c r="T148" s="218">
        <v>5</v>
      </c>
      <c r="U148" s="801"/>
      <c r="V148" s="202"/>
    </row>
    <row r="149" spans="1:22" ht="148.5" x14ac:dyDescent="0.2">
      <c r="A149" s="692"/>
      <c r="B149" s="696"/>
      <c r="C149" s="692"/>
      <c r="D149" s="683"/>
      <c r="E149" s="684"/>
      <c r="F149" s="684"/>
      <c r="G149" s="684"/>
      <c r="H149" s="684"/>
      <c r="I149" s="710"/>
      <c r="J149" s="696"/>
      <c r="K149" s="729"/>
      <c r="L149" s="732"/>
      <c r="M149" s="751"/>
      <c r="N149" s="756"/>
      <c r="O149" s="216" t="s">
        <v>549</v>
      </c>
      <c r="P149" s="217">
        <v>0</v>
      </c>
      <c r="Q149" s="217">
        <v>30</v>
      </c>
      <c r="R149" s="217">
        <v>45</v>
      </c>
      <c r="S149" s="217">
        <v>80</v>
      </c>
      <c r="T149" s="218">
        <v>100</v>
      </c>
      <c r="U149" s="801"/>
      <c r="V149" s="202"/>
    </row>
    <row r="150" spans="1:22" ht="81" x14ac:dyDescent="0.2">
      <c r="A150" s="692"/>
      <c r="B150" s="696"/>
      <c r="C150" s="692"/>
      <c r="D150" s="683"/>
      <c r="E150" s="684"/>
      <c r="F150" s="684"/>
      <c r="G150" s="684"/>
      <c r="H150" s="684"/>
      <c r="I150" s="710"/>
      <c r="J150" s="696"/>
      <c r="K150" s="729"/>
      <c r="L150" s="732"/>
      <c r="M150" s="751"/>
      <c r="N150" s="756" t="s">
        <v>550</v>
      </c>
      <c r="O150" s="216" t="s">
        <v>551</v>
      </c>
      <c r="P150" s="217">
        <v>15</v>
      </c>
      <c r="Q150" s="217">
        <v>18</v>
      </c>
      <c r="R150" s="217">
        <v>20</v>
      </c>
      <c r="S150" s="217">
        <v>20</v>
      </c>
      <c r="T150" s="218">
        <v>22</v>
      </c>
      <c r="U150" s="801"/>
      <c r="V150" s="202"/>
    </row>
    <row r="151" spans="1:22" ht="95.25" thickBot="1" x14ac:dyDescent="0.25">
      <c r="A151" s="692"/>
      <c r="B151" s="696"/>
      <c r="C151" s="693"/>
      <c r="D151" s="825"/>
      <c r="E151" s="706"/>
      <c r="F151" s="706"/>
      <c r="G151" s="706"/>
      <c r="H151" s="706"/>
      <c r="I151" s="710"/>
      <c r="J151" s="697"/>
      <c r="K151" s="730"/>
      <c r="L151" s="733"/>
      <c r="M151" s="752"/>
      <c r="N151" s="757"/>
      <c r="O151" s="220" t="s">
        <v>552</v>
      </c>
      <c r="P151" s="221">
        <v>100</v>
      </c>
      <c r="Q151" s="221">
        <v>140</v>
      </c>
      <c r="R151" s="221">
        <v>180</v>
      </c>
      <c r="S151" s="221">
        <v>200</v>
      </c>
      <c r="T151" s="222">
        <v>250</v>
      </c>
      <c r="U151" s="814"/>
      <c r="V151" s="202"/>
    </row>
    <row r="152" spans="1:22" ht="135" x14ac:dyDescent="0.2">
      <c r="A152" s="692"/>
      <c r="B152" s="696"/>
      <c r="C152" s="691" t="s">
        <v>14</v>
      </c>
      <c r="D152" s="683" t="s">
        <v>945</v>
      </c>
      <c r="E152" s="684">
        <v>0</v>
      </c>
      <c r="F152" s="684">
        <v>0.4</v>
      </c>
      <c r="G152" s="684">
        <v>0.6</v>
      </c>
      <c r="H152" s="684">
        <v>0.8</v>
      </c>
      <c r="I152" s="684">
        <v>1</v>
      </c>
      <c r="J152" s="725">
        <v>3</v>
      </c>
      <c r="K152" s="728">
        <v>25</v>
      </c>
      <c r="L152" s="731">
        <v>51309717</v>
      </c>
      <c r="M152" s="750" t="s">
        <v>553</v>
      </c>
      <c r="N152" s="764" t="s">
        <v>554</v>
      </c>
      <c r="O152" s="213" t="s">
        <v>555</v>
      </c>
      <c r="P152" s="214">
        <v>0</v>
      </c>
      <c r="Q152" s="230">
        <v>1</v>
      </c>
      <c r="R152" s="230">
        <v>1</v>
      </c>
      <c r="S152" s="230">
        <v>1</v>
      </c>
      <c r="T152" s="257">
        <v>1</v>
      </c>
      <c r="U152" s="800">
        <v>246665297</v>
      </c>
      <c r="V152" s="202"/>
    </row>
    <row r="153" spans="1:22" ht="94.5" x14ac:dyDescent="0.2">
      <c r="A153" s="692"/>
      <c r="B153" s="696"/>
      <c r="C153" s="692"/>
      <c r="D153" s="683"/>
      <c r="E153" s="684"/>
      <c r="F153" s="684"/>
      <c r="G153" s="684"/>
      <c r="H153" s="684"/>
      <c r="I153" s="684"/>
      <c r="J153" s="726"/>
      <c r="K153" s="729"/>
      <c r="L153" s="732"/>
      <c r="M153" s="751"/>
      <c r="N153" s="754"/>
      <c r="O153" s="216" t="s">
        <v>556</v>
      </c>
      <c r="P153" s="217">
        <v>0</v>
      </c>
      <c r="Q153" s="231">
        <v>1</v>
      </c>
      <c r="R153" s="217"/>
      <c r="S153" s="217"/>
      <c r="T153" s="218"/>
      <c r="U153" s="801"/>
      <c r="V153" s="202"/>
    </row>
    <row r="154" spans="1:22" ht="67.5" x14ac:dyDescent="0.2">
      <c r="A154" s="692"/>
      <c r="B154" s="696"/>
      <c r="C154" s="692"/>
      <c r="D154" s="683"/>
      <c r="E154" s="684"/>
      <c r="F154" s="684"/>
      <c r="G154" s="684"/>
      <c r="H154" s="684"/>
      <c r="I154" s="684"/>
      <c r="J154" s="726"/>
      <c r="K154" s="729"/>
      <c r="L154" s="732"/>
      <c r="M154" s="751"/>
      <c r="N154" s="754"/>
      <c r="O154" s="216" t="s">
        <v>557</v>
      </c>
      <c r="P154" s="217">
        <v>0</v>
      </c>
      <c r="Q154" s="231">
        <v>1</v>
      </c>
      <c r="R154" s="217"/>
      <c r="S154" s="217"/>
      <c r="T154" s="218"/>
      <c r="U154" s="801"/>
      <c r="V154" s="202"/>
    </row>
    <row r="155" spans="1:22" ht="121.5" x14ac:dyDescent="0.2">
      <c r="A155" s="692"/>
      <c r="B155" s="696"/>
      <c r="C155" s="692"/>
      <c r="D155" s="683"/>
      <c r="E155" s="684"/>
      <c r="F155" s="684"/>
      <c r="G155" s="684"/>
      <c r="H155" s="684"/>
      <c r="I155" s="684"/>
      <c r="J155" s="726"/>
      <c r="K155" s="729"/>
      <c r="L155" s="732"/>
      <c r="M155" s="751"/>
      <c r="N155" s="754"/>
      <c r="O155" s="216" t="s">
        <v>558</v>
      </c>
      <c r="P155" s="217">
        <v>0</v>
      </c>
      <c r="Q155" s="217">
        <v>1</v>
      </c>
      <c r="R155" s="217">
        <v>1</v>
      </c>
      <c r="S155" s="217">
        <v>1</v>
      </c>
      <c r="T155" s="218">
        <v>1</v>
      </c>
      <c r="U155" s="801"/>
      <c r="V155" s="202"/>
    </row>
    <row r="156" spans="1:22" ht="162" x14ac:dyDescent="0.2">
      <c r="A156" s="692"/>
      <c r="B156" s="696"/>
      <c r="C156" s="692"/>
      <c r="D156" s="683"/>
      <c r="E156" s="684"/>
      <c r="F156" s="684"/>
      <c r="G156" s="684"/>
      <c r="H156" s="684"/>
      <c r="I156" s="684"/>
      <c r="J156" s="726"/>
      <c r="K156" s="729"/>
      <c r="L156" s="732"/>
      <c r="M156" s="751"/>
      <c r="N156" s="216" t="s">
        <v>559</v>
      </c>
      <c r="O156" s="216" t="s">
        <v>560</v>
      </c>
      <c r="P156" s="217">
        <v>0</v>
      </c>
      <c r="Q156" s="217">
        <v>2</v>
      </c>
      <c r="R156" s="217">
        <v>2</v>
      </c>
      <c r="S156" s="217">
        <v>2</v>
      </c>
      <c r="T156" s="218">
        <v>2</v>
      </c>
      <c r="U156" s="801"/>
      <c r="V156" s="202"/>
    </row>
    <row r="157" spans="1:22" ht="189" x14ac:dyDescent="0.2">
      <c r="A157" s="692"/>
      <c r="B157" s="696"/>
      <c r="C157" s="692"/>
      <c r="D157" s="683"/>
      <c r="E157" s="684"/>
      <c r="F157" s="684"/>
      <c r="G157" s="684"/>
      <c r="H157" s="684"/>
      <c r="I157" s="684"/>
      <c r="J157" s="726"/>
      <c r="K157" s="729"/>
      <c r="L157" s="732"/>
      <c r="M157" s="751"/>
      <c r="N157" s="756" t="s">
        <v>561</v>
      </c>
      <c r="O157" s="216" t="s">
        <v>562</v>
      </c>
      <c r="P157" s="217">
        <v>0</v>
      </c>
      <c r="Q157" s="231">
        <v>1</v>
      </c>
      <c r="R157" s="231">
        <v>1</v>
      </c>
      <c r="S157" s="231">
        <v>1</v>
      </c>
      <c r="T157" s="232">
        <v>1</v>
      </c>
      <c r="U157" s="801"/>
      <c r="V157" s="202"/>
    </row>
    <row r="158" spans="1:22" ht="162" x14ac:dyDescent="0.2">
      <c r="A158" s="692"/>
      <c r="B158" s="696"/>
      <c r="C158" s="692"/>
      <c r="D158" s="683"/>
      <c r="E158" s="684"/>
      <c r="F158" s="684"/>
      <c r="G158" s="684"/>
      <c r="H158" s="684"/>
      <c r="I158" s="684"/>
      <c r="J158" s="726"/>
      <c r="K158" s="729"/>
      <c r="L158" s="732"/>
      <c r="M158" s="751"/>
      <c r="N158" s="756"/>
      <c r="O158" s="216" t="s">
        <v>563</v>
      </c>
      <c r="P158" s="217">
        <v>0</v>
      </c>
      <c r="Q158" s="217">
        <v>2</v>
      </c>
      <c r="R158" s="217">
        <v>2</v>
      </c>
      <c r="S158" s="217">
        <v>2</v>
      </c>
      <c r="T158" s="218">
        <v>2</v>
      </c>
      <c r="U158" s="801"/>
      <c r="V158" s="202"/>
    </row>
    <row r="159" spans="1:22" ht="40.5" x14ac:dyDescent="0.2">
      <c r="A159" s="692"/>
      <c r="B159" s="696"/>
      <c r="C159" s="692"/>
      <c r="D159" s="683"/>
      <c r="E159" s="684"/>
      <c r="F159" s="684"/>
      <c r="G159" s="684"/>
      <c r="H159" s="684"/>
      <c r="I159" s="684"/>
      <c r="J159" s="726"/>
      <c r="K159" s="729"/>
      <c r="L159" s="732"/>
      <c r="M159" s="751"/>
      <c r="N159" s="754" t="s">
        <v>564</v>
      </c>
      <c r="O159" s="216" t="s">
        <v>565</v>
      </c>
      <c r="P159" s="217">
        <v>0</v>
      </c>
      <c r="Q159" s="217">
        <v>2</v>
      </c>
      <c r="R159" s="217">
        <v>2</v>
      </c>
      <c r="S159" s="217">
        <v>4</v>
      </c>
      <c r="T159" s="218">
        <v>4</v>
      </c>
      <c r="U159" s="801"/>
      <c r="V159" s="202"/>
    </row>
    <row r="160" spans="1:22" ht="135" x14ac:dyDescent="0.2">
      <c r="A160" s="692"/>
      <c r="B160" s="696"/>
      <c r="C160" s="692"/>
      <c r="D160" s="683"/>
      <c r="E160" s="684"/>
      <c r="F160" s="684"/>
      <c r="G160" s="684"/>
      <c r="H160" s="684"/>
      <c r="I160" s="684"/>
      <c r="J160" s="726"/>
      <c r="K160" s="729"/>
      <c r="L160" s="732"/>
      <c r="M160" s="751"/>
      <c r="N160" s="754"/>
      <c r="O160" s="216" t="s">
        <v>1044</v>
      </c>
      <c r="P160" s="217">
        <v>0</v>
      </c>
      <c r="Q160" s="217">
        <v>2</v>
      </c>
      <c r="R160" s="217">
        <v>2</v>
      </c>
      <c r="S160" s="217">
        <v>2</v>
      </c>
      <c r="T160" s="218">
        <v>2</v>
      </c>
      <c r="U160" s="801"/>
      <c r="V160" s="202"/>
    </row>
    <row r="161" spans="1:22" ht="81.75" thickBot="1" x14ac:dyDescent="0.25">
      <c r="A161" s="692"/>
      <c r="B161" s="696"/>
      <c r="C161" s="692"/>
      <c r="D161" s="683"/>
      <c r="E161" s="684"/>
      <c r="F161" s="684"/>
      <c r="G161" s="684"/>
      <c r="H161" s="684"/>
      <c r="I161" s="684"/>
      <c r="J161" s="726"/>
      <c r="K161" s="730"/>
      <c r="L161" s="733"/>
      <c r="M161" s="752"/>
      <c r="N161" s="220" t="s">
        <v>18</v>
      </c>
      <c r="O161" s="220" t="s">
        <v>19</v>
      </c>
      <c r="P161" s="221">
        <v>0</v>
      </c>
      <c r="Q161" s="233">
        <v>1</v>
      </c>
      <c r="R161" s="221"/>
      <c r="S161" s="221"/>
      <c r="T161" s="222"/>
      <c r="U161" s="814"/>
      <c r="V161" s="202"/>
    </row>
    <row r="162" spans="1:22" ht="135" x14ac:dyDescent="0.2">
      <c r="A162" s="692"/>
      <c r="B162" s="696"/>
      <c r="C162" s="692"/>
      <c r="D162" s="792" t="s">
        <v>946</v>
      </c>
      <c r="E162" s="677">
        <v>0</v>
      </c>
      <c r="F162" s="679">
        <v>0.1</v>
      </c>
      <c r="G162" s="679">
        <v>0.155</v>
      </c>
      <c r="H162" s="679">
        <v>0.218</v>
      </c>
      <c r="I162" s="681">
        <v>0.27300000000000002</v>
      </c>
      <c r="J162" s="696"/>
      <c r="K162" s="728">
        <v>26</v>
      </c>
      <c r="L162" s="731">
        <v>51309817</v>
      </c>
      <c r="M162" s="750" t="s">
        <v>566</v>
      </c>
      <c r="N162" s="229" t="s">
        <v>567</v>
      </c>
      <c r="O162" s="213" t="s">
        <v>568</v>
      </c>
      <c r="P162" s="214">
        <v>0</v>
      </c>
      <c r="Q162" s="230">
        <v>1</v>
      </c>
      <c r="R162" s="214"/>
      <c r="S162" s="214"/>
      <c r="T162" s="215"/>
      <c r="U162" s="800">
        <v>93010937</v>
      </c>
      <c r="V162" s="202"/>
    </row>
    <row r="163" spans="1:22" ht="108" x14ac:dyDescent="0.2">
      <c r="A163" s="692"/>
      <c r="B163" s="696"/>
      <c r="C163" s="692"/>
      <c r="D163" s="683"/>
      <c r="E163" s="678"/>
      <c r="F163" s="680"/>
      <c r="G163" s="680"/>
      <c r="H163" s="680"/>
      <c r="I163" s="681"/>
      <c r="J163" s="696"/>
      <c r="K163" s="729"/>
      <c r="L163" s="732"/>
      <c r="M163" s="751"/>
      <c r="N163" s="219" t="s">
        <v>569</v>
      </c>
      <c r="O163" s="216" t="s">
        <v>570</v>
      </c>
      <c r="P163" s="217">
        <v>0</v>
      </c>
      <c r="Q163" s="217">
        <v>3</v>
      </c>
      <c r="R163" s="217">
        <v>4</v>
      </c>
      <c r="S163" s="217">
        <v>5</v>
      </c>
      <c r="T163" s="218">
        <v>6</v>
      </c>
      <c r="U163" s="801"/>
      <c r="V163" s="202"/>
    </row>
    <row r="164" spans="1:22" ht="108" x14ac:dyDescent="0.2">
      <c r="A164" s="692"/>
      <c r="B164" s="696"/>
      <c r="C164" s="692"/>
      <c r="D164" s="683"/>
      <c r="E164" s="678"/>
      <c r="F164" s="680"/>
      <c r="G164" s="680"/>
      <c r="H164" s="680"/>
      <c r="I164" s="681"/>
      <c r="J164" s="696"/>
      <c r="K164" s="729"/>
      <c r="L164" s="732"/>
      <c r="M164" s="751"/>
      <c r="N164" s="756" t="s">
        <v>571</v>
      </c>
      <c r="O164" s="216" t="s">
        <v>1045</v>
      </c>
      <c r="P164" s="217">
        <v>0</v>
      </c>
      <c r="Q164" s="231">
        <v>1</v>
      </c>
      <c r="R164" s="217"/>
      <c r="S164" s="217"/>
      <c r="T164" s="218"/>
      <c r="U164" s="801"/>
      <c r="V164" s="202"/>
    </row>
    <row r="165" spans="1:22" ht="54.75" thickBot="1" x14ac:dyDescent="0.25">
      <c r="A165" s="692"/>
      <c r="B165" s="696"/>
      <c r="C165" s="692"/>
      <c r="D165" s="683"/>
      <c r="E165" s="678"/>
      <c r="F165" s="680"/>
      <c r="G165" s="680"/>
      <c r="H165" s="680"/>
      <c r="I165" s="681"/>
      <c r="J165" s="696"/>
      <c r="K165" s="730"/>
      <c r="L165" s="733"/>
      <c r="M165" s="752"/>
      <c r="N165" s="757"/>
      <c r="O165" s="220" t="s">
        <v>572</v>
      </c>
      <c r="P165" s="221">
        <v>0</v>
      </c>
      <c r="Q165" s="221">
        <v>1</v>
      </c>
      <c r="R165" s="221">
        <v>1</v>
      </c>
      <c r="S165" s="221">
        <v>1</v>
      </c>
      <c r="T165" s="222">
        <v>1</v>
      </c>
      <c r="U165" s="814"/>
      <c r="V165" s="202"/>
    </row>
    <row r="166" spans="1:22" ht="148.5" x14ac:dyDescent="0.2">
      <c r="A166" s="692"/>
      <c r="B166" s="696"/>
      <c r="C166" s="692"/>
      <c r="D166" s="683"/>
      <c r="E166" s="678"/>
      <c r="F166" s="680"/>
      <c r="G166" s="680"/>
      <c r="H166" s="680"/>
      <c r="I166" s="681"/>
      <c r="J166" s="696"/>
      <c r="K166" s="826">
        <v>27</v>
      </c>
      <c r="L166" s="827">
        <v>51309917</v>
      </c>
      <c r="M166" s="750" t="s">
        <v>573</v>
      </c>
      <c r="N166" s="272" t="s">
        <v>574</v>
      </c>
      <c r="O166" s="264" t="s">
        <v>575</v>
      </c>
      <c r="P166" s="265">
        <v>0</v>
      </c>
      <c r="Q166" s="265">
        <v>1</v>
      </c>
      <c r="R166" s="265">
        <v>2</v>
      </c>
      <c r="S166" s="265">
        <v>3</v>
      </c>
      <c r="T166" s="273">
        <v>4</v>
      </c>
      <c r="U166" s="800">
        <v>56844073</v>
      </c>
      <c r="V166" s="202"/>
    </row>
    <row r="167" spans="1:22" ht="94.5" x14ac:dyDescent="0.2">
      <c r="A167" s="692"/>
      <c r="B167" s="696"/>
      <c r="C167" s="692"/>
      <c r="D167" s="683"/>
      <c r="E167" s="678"/>
      <c r="F167" s="680"/>
      <c r="G167" s="680"/>
      <c r="H167" s="680"/>
      <c r="I167" s="681"/>
      <c r="J167" s="696"/>
      <c r="K167" s="762"/>
      <c r="L167" s="732"/>
      <c r="M167" s="751"/>
      <c r="N167" s="756" t="s">
        <v>576</v>
      </c>
      <c r="O167" s="216" t="s">
        <v>577</v>
      </c>
      <c r="P167" s="217">
        <v>0</v>
      </c>
      <c r="Q167" s="231">
        <v>1</v>
      </c>
      <c r="R167" s="217"/>
      <c r="S167" s="217"/>
      <c r="T167" s="218"/>
      <c r="U167" s="801"/>
      <c r="V167" s="202"/>
    </row>
    <row r="168" spans="1:22" ht="81" x14ac:dyDescent="0.2">
      <c r="A168" s="692"/>
      <c r="B168" s="696"/>
      <c r="C168" s="692"/>
      <c r="D168" s="683"/>
      <c r="E168" s="678"/>
      <c r="F168" s="680"/>
      <c r="G168" s="680"/>
      <c r="H168" s="680"/>
      <c r="I168" s="681"/>
      <c r="J168" s="696"/>
      <c r="K168" s="762"/>
      <c r="L168" s="732"/>
      <c r="M168" s="751"/>
      <c r="N168" s="756"/>
      <c r="O168" s="216" t="s">
        <v>578</v>
      </c>
      <c r="P168" s="217">
        <v>0</v>
      </c>
      <c r="Q168" s="217"/>
      <c r="R168" s="231">
        <v>1</v>
      </c>
      <c r="S168" s="217"/>
      <c r="T168" s="218"/>
      <c r="U168" s="801"/>
      <c r="V168" s="202"/>
    </row>
    <row r="169" spans="1:22" ht="68.25" thickBot="1" x14ac:dyDescent="0.25">
      <c r="A169" s="693"/>
      <c r="B169" s="697"/>
      <c r="C169" s="693"/>
      <c r="D169" s="683"/>
      <c r="E169" s="678"/>
      <c r="F169" s="680"/>
      <c r="G169" s="680"/>
      <c r="H169" s="680"/>
      <c r="I169" s="682"/>
      <c r="J169" s="697"/>
      <c r="K169" s="763"/>
      <c r="L169" s="733"/>
      <c r="M169" s="752"/>
      <c r="N169" s="220" t="s">
        <v>579</v>
      </c>
      <c r="O169" s="220" t="s">
        <v>580</v>
      </c>
      <c r="P169" s="221">
        <v>0</v>
      </c>
      <c r="Q169" s="221">
        <v>1</v>
      </c>
      <c r="R169" s="221">
        <v>2</v>
      </c>
      <c r="S169" s="221">
        <v>3</v>
      </c>
      <c r="T169" s="222">
        <v>4</v>
      </c>
      <c r="U169" s="801"/>
      <c r="V169" s="202"/>
    </row>
    <row r="170" spans="1:22" ht="54.75" thickBot="1" x14ac:dyDescent="0.25">
      <c r="A170" s="274">
        <f>COUNTA(A8:A169)</f>
        <v>5</v>
      </c>
      <c r="B170" s="274">
        <f>COUNTA(B8:B169)</f>
        <v>8</v>
      </c>
      <c r="C170" s="274">
        <f>COUNTA(C8:C169)</f>
        <v>9</v>
      </c>
      <c r="D170" s="204">
        <v>17</v>
      </c>
      <c r="E170" s="205"/>
      <c r="F170" s="205"/>
      <c r="G170" s="205"/>
      <c r="H170" s="205"/>
      <c r="I170" s="205"/>
      <c r="J170" s="205"/>
      <c r="K170" s="205"/>
      <c r="L170" s="205"/>
      <c r="M170" s="275">
        <f>COUNTA(M8:M169)</f>
        <v>27</v>
      </c>
      <c r="N170" s="276" t="s">
        <v>20</v>
      </c>
      <c r="O170" s="277">
        <f>COUNTA(O8:O169)</f>
        <v>156</v>
      </c>
      <c r="P170" s="205"/>
      <c r="Q170" s="205"/>
      <c r="R170" s="205"/>
      <c r="S170" s="205"/>
      <c r="T170" s="205"/>
      <c r="U170" s="315">
        <f>U8+U24+U31+U35+U38+U56+U59+U66+U71+U76+U80+U81+U85+U100+U104+U106+U107+U109+U117+U123+U131+U139+U142+U143+U152+U162+U166</f>
        <v>18668809790</v>
      </c>
      <c r="V170" s="202"/>
    </row>
    <row r="171" spans="1:22" ht="13.5" x14ac:dyDescent="0.2">
      <c r="A171" s="202"/>
      <c r="B171" s="202"/>
      <c r="C171" s="202"/>
      <c r="D171" s="202"/>
      <c r="E171" s="202"/>
      <c r="F171" s="202"/>
      <c r="G171" s="202"/>
      <c r="H171" s="202"/>
      <c r="I171" s="202"/>
      <c r="J171" s="202"/>
      <c r="K171" s="202"/>
      <c r="L171" s="202"/>
      <c r="M171" s="202"/>
      <c r="N171" s="202"/>
      <c r="O171" s="202"/>
      <c r="P171" s="202"/>
      <c r="Q171" s="202"/>
      <c r="R171" s="202"/>
      <c r="S171" s="202"/>
      <c r="T171" s="202"/>
      <c r="U171" s="202"/>
      <c r="V171" s="202"/>
    </row>
    <row r="172" spans="1:22" ht="13.5" x14ac:dyDescent="0.2">
      <c r="A172" s="202"/>
      <c r="B172" s="202"/>
      <c r="C172" s="202"/>
      <c r="D172" s="202"/>
      <c r="E172" s="202"/>
      <c r="F172" s="202"/>
      <c r="G172" s="202"/>
      <c r="H172" s="202"/>
      <c r="I172" s="202"/>
      <c r="J172" s="202"/>
      <c r="K172" s="202"/>
      <c r="L172" s="202"/>
      <c r="M172" s="202"/>
      <c r="N172" s="202"/>
      <c r="O172" s="202"/>
      <c r="P172" s="202"/>
      <c r="Q172" s="202"/>
      <c r="R172" s="202"/>
      <c r="S172" s="202"/>
      <c r="T172" s="202"/>
      <c r="U172" s="202"/>
      <c r="V172" s="202"/>
    </row>
    <row r="173" spans="1:22" ht="15" x14ac:dyDescent="0.25">
      <c r="A173" s="652" t="s">
        <v>1046</v>
      </c>
      <c r="B173" s="653"/>
      <c r="C173" s="653"/>
      <c r="D173" s="653"/>
      <c r="E173" s="653"/>
      <c r="F173" s="653"/>
      <c r="G173" s="653"/>
      <c r="H173" s="653"/>
      <c r="I173" s="653"/>
      <c r="J173" s="653"/>
      <c r="K173" s="653"/>
      <c r="L173" s="653"/>
      <c r="M173" s="202"/>
      <c r="N173" s="202"/>
      <c r="O173" s="202"/>
      <c r="P173" s="202"/>
      <c r="Q173" s="202"/>
      <c r="R173" s="202"/>
      <c r="S173" s="202"/>
      <c r="T173" s="202"/>
      <c r="U173" s="202"/>
      <c r="V173" s="202"/>
    </row>
    <row r="174" spans="1:22" ht="13.5" x14ac:dyDescent="0.2">
      <c r="A174" s="202"/>
      <c r="B174" s="202"/>
      <c r="C174" s="202"/>
      <c r="D174" s="202"/>
      <c r="E174" s="202"/>
      <c r="F174" s="202"/>
      <c r="G174" s="202"/>
      <c r="H174" s="202"/>
      <c r="I174" s="202"/>
      <c r="J174" s="202"/>
      <c r="K174" s="202"/>
      <c r="L174" s="202"/>
      <c r="M174" s="202"/>
      <c r="N174" s="202"/>
      <c r="O174" s="202"/>
      <c r="P174" s="202"/>
      <c r="Q174" s="202"/>
      <c r="R174" s="202"/>
      <c r="S174" s="202"/>
      <c r="T174" s="202"/>
      <c r="U174" s="202"/>
      <c r="V174" s="202"/>
    </row>
    <row r="175" spans="1:22" ht="13.5" x14ac:dyDescent="0.2">
      <c r="A175" s="202"/>
      <c r="B175" s="202"/>
      <c r="C175" s="202"/>
      <c r="D175" s="202"/>
      <c r="E175" s="202"/>
      <c r="F175" s="202"/>
      <c r="G175" s="202"/>
      <c r="H175" s="202"/>
      <c r="I175" s="202"/>
      <c r="J175" s="202"/>
      <c r="K175" s="202"/>
      <c r="L175" s="202"/>
      <c r="M175" s="202"/>
      <c r="N175" s="202"/>
      <c r="O175" s="202"/>
      <c r="P175" s="202"/>
      <c r="Q175" s="202"/>
      <c r="R175" s="202"/>
      <c r="S175" s="202"/>
      <c r="T175" s="202"/>
      <c r="U175" s="202"/>
      <c r="V175" s="202"/>
    </row>
    <row r="176" spans="1:22" ht="13.5" x14ac:dyDescent="0.2">
      <c r="A176" s="202"/>
      <c r="B176" s="202"/>
      <c r="C176" s="202"/>
      <c r="D176" s="202"/>
      <c r="E176" s="202"/>
      <c r="F176" s="202"/>
      <c r="G176" s="202"/>
      <c r="H176" s="202"/>
      <c r="I176" s="202"/>
      <c r="J176" s="202"/>
      <c r="K176" s="202"/>
      <c r="L176" s="202"/>
      <c r="M176" s="202"/>
      <c r="N176" s="202"/>
      <c r="O176" s="202"/>
      <c r="P176" s="202"/>
      <c r="Q176" s="202"/>
      <c r="R176" s="202"/>
      <c r="S176" s="202"/>
      <c r="T176" s="202"/>
      <c r="U176" s="202"/>
      <c r="V176" s="202"/>
    </row>
    <row r="177" spans="1:22" ht="13.5" x14ac:dyDescent="0.2">
      <c r="A177" s="202"/>
      <c r="B177" s="202"/>
      <c r="C177" s="202"/>
      <c r="D177" s="202"/>
      <c r="E177" s="202"/>
      <c r="F177" s="202"/>
      <c r="G177" s="202"/>
      <c r="H177" s="202"/>
      <c r="I177" s="202"/>
      <c r="J177" s="202"/>
      <c r="K177" s="202"/>
      <c r="L177" s="202"/>
      <c r="M177" s="202"/>
      <c r="N177" s="202"/>
      <c r="O177" s="202"/>
      <c r="P177" s="202"/>
      <c r="Q177" s="202"/>
      <c r="R177" s="202"/>
      <c r="S177" s="202"/>
      <c r="T177" s="202"/>
      <c r="U177" s="202"/>
      <c r="V177" s="202"/>
    </row>
    <row r="178" spans="1:22" ht="13.5" x14ac:dyDescent="0.2">
      <c r="A178" s="202"/>
      <c r="B178" s="202"/>
      <c r="C178" s="202"/>
      <c r="D178" s="202"/>
      <c r="E178" s="202"/>
      <c r="F178" s="202"/>
      <c r="G178" s="202"/>
      <c r="H178" s="202"/>
      <c r="I178" s="202"/>
      <c r="J178" s="202"/>
      <c r="K178" s="202"/>
      <c r="L178" s="202"/>
      <c r="M178" s="202"/>
      <c r="N178" s="202"/>
      <c r="O178" s="202"/>
      <c r="P178" s="202"/>
      <c r="Q178" s="202"/>
      <c r="R178" s="202"/>
      <c r="S178" s="202"/>
      <c r="T178" s="202"/>
      <c r="U178" s="202"/>
      <c r="V178" s="202"/>
    </row>
  </sheetData>
  <mergeCells count="280">
    <mergeCell ref="T139:T141"/>
    <mergeCell ref="U139:U141"/>
    <mergeCell ref="I124:I130"/>
    <mergeCell ref="H124:H130"/>
    <mergeCell ref="G124:G130"/>
    <mergeCell ref="F124:F130"/>
    <mergeCell ref="E124:E130"/>
    <mergeCell ref="D124:D130"/>
    <mergeCell ref="D131:D138"/>
    <mergeCell ref="E131:E138"/>
    <mergeCell ref="F131:F138"/>
    <mergeCell ref="G131:G138"/>
    <mergeCell ref="H131:H138"/>
    <mergeCell ref="I131:I138"/>
    <mergeCell ref="K139:K141"/>
    <mergeCell ref="L139:L141"/>
    <mergeCell ref="M139:M141"/>
    <mergeCell ref="N139:N141"/>
    <mergeCell ref="O139:O141"/>
    <mergeCell ref="P139:P141"/>
    <mergeCell ref="Q139:Q141"/>
    <mergeCell ref="R139:R141"/>
    <mergeCell ref="S139:S141"/>
    <mergeCell ref="H117:H123"/>
    <mergeCell ref="I117:I123"/>
    <mergeCell ref="B81:B103"/>
    <mergeCell ref="C81:C103"/>
    <mergeCell ref="D95:D103"/>
    <mergeCell ref="E95:E103"/>
    <mergeCell ref="F95:F103"/>
    <mergeCell ref="G95:G103"/>
    <mergeCell ref="H95:H103"/>
    <mergeCell ref="D111:D116"/>
    <mergeCell ref="E111:E116"/>
    <mergeCell ref="F111:F116"/>
    <mergeCell ref="G111:G116"/>
    <mergeCell ref="H111:H116"/>
    <mergeCell ref="I111:I116"/>
    <mergeCell ref="H109:H110"/>
    <mergeCell ref="I109:I110"/>
    <mergeCell ref="J81:J103"/>
    <mergeCell ref="I95:I103"/>
    <mergeCell ref="U100:U103"/>
    <mergeCell ref="M100:M103"/>
    <mergeCell ref="D8:D13"/>
    <mergeCell ref="E8:E13"/>
    <mergeCell ref="F8:F13"/>
    <mergeCell ref="G8:G13"/>
    <mergeCell ref="H8:H13"/>
    <mergeCell ref="I8:I13"/>
    <mergeCell ref="D89:D94"/>
    <mergeCell ref="E89:E94"/>
    <mergeCell ref="F89:F94"/>
    <mergeCell ref="G89:G94"/>
    <mergeCell ref="H89:H94"/>
    <mergeCell ref="I89:I94"/>
    <mergeCell ref="D81:D88"/>
    <mergeCell ref="E81:E88"/>
    <mergeCell ref="F81:F88"/>
    <mergeCell ref="G81:G88"/>
    <mergeCell ref="H81:H88"/>
    <mergeCell ref="I81:I88"/>
    <mergeCell ref="U8:U23"/>
    <mergeCell ref="U24:U30"/>
    <mergeCell ref="A1:U1"/>
    <mergeCell ref="A173:L173"/>
    <mergeCell ref="U166:U169"/>
    <mergeCell ref="N167:N168"/>
    <mergeCell ref="J152:J169"/>
    <mergeCell ref="K152:K161"/>
    <mergeCell ref="L152:L161"/>
    <mergeCell ref="M152:M161"/>
    <mergeCell ref="N152:N155"/>
    <mergeCell ref="U152:U161"/>
    <mergeCell ref="U162:U165"/>
    <mergeCell ref="K166:K169"/>
    <mergeCell ref="L166:L169"/>
    <mergeCell ref="M166:M169"/>
    <mergeCell ref="N150:N151"/>
    <mergeCell ref="C152:C169"/>
    <mergeCell ref="D25:D30"/>
    <mergeCell ref="D14:D24"/>
    <mergeCell ref="E25:E30"/>
    <mergeCell ref="F25:F30"/>
    <mergeCell ref="G25:G30"/>
    <mergeCell ref="H25:H30"/>
    <mergeCell ref="I25:I30"/>
    <mergeCell ref="E14:E24"/>
    <mergeCell ref="A143:A169"/>
    <mergeCell ref="B143:B169"/>
    <mergeCell ref="C143:C151"/>
    <mergeCell ref="J143:J151"/>
    <mergeCell ref="K143:K151"/>
    <mergeCell ref="L143:L151"/>
    <mergeCell ref="M143:M151"/>
    <mergeCell ref="N143:N144"/>
    <mergeCell ref="U143:U151"/>
    <mergeCell ref="N146:N147"/>
    <mergeCell ref="N148:N149"/>
    <mergeCell ref="N157:N158"/>
    <mergeCell ref="N159:N160"/>
    <mergeCell ref="K162:K165"/>
    <mergeCell ref="L162:L165"/>
    <mergeCell ref="M162:M165"/>
    <mergeCell ref="N164:N165"/>
    <mergeCell ref="D143:D151"/>
    <mergeCell ref="E143:E151"/>
    <mergeCell ref="F143:F151"/>
    <mergeCell ref="G143:G151"/>
    <mergeCell ref="H143:H151"/>
    <mergeCell ref="I143:I151"/>
    <mergeCell ref="D162:D169"/>
    <mergeCell ref="U31:U34"/>
    <mergeCell ref="U35:U37"/>
    <mergeCell ref="U38:U55"/>
    <mergeCell ref="U56:U58"/>
    <mergeCell ref="U59:U65"/>
    <mergeCell ref="U66:U70"/>
    <mergeCell ref="U81:U84"/>
    <mergeCell ref="U71:U75"/>
    <mergeCell ref="U76:U79"/>
    <mergeCell ref="U85:U99"/>
    <mergeCell ref="U104:U105"/>
    <mergeCell ref="U107:U108"/>
    <mergeCell ref="U109:U116"/>
    <mergeCell ref="K117:K122"/>
    <mergeCell ref="L117:L122"/>
    <mergeCell ref="M117:M122"/>
    <mergeCell ref="N117:N118"/>
    <mergeCell ref="N92:N93"/>
    <mergeCell ref="N95:N96"/>
    <mergeCell ref="K109:K116"/>
    <mergeCell ref="L109:L116"/>
    <mergeCell ref="M109:M116"/>
    <mergeCell ref="N109:N114"/>
    <mergeCell ref="U117:U122"/>
    <mergeCell ref="K100:K103"/>
    <mergeCell ref="L100:L103"/>
    <mergeCell ref="J109:J116"/>
    <mergeCell ref="D104:D108"/>
    <mergeCell ref="J117:J142"/>
    <mergeCell ref="K131:K138"/>
    <mergeCell ref="L131:L138"/>
    <mergeCell ref="M131:M138"/>
    <mergeCell ref="N131:N132"/>
    <mergeCell ref="U131:U138"/>
    <mergeCell ref="N135:N137"/>
    <mergeCell ref="J104:J108"/>
    <mergeCell ref="K104:K105"/>
    <mergeCell ref="L104:L105"/>
    <mergeCell ref="M104:M105"/>
    <mergeCell ref="K107:K108"/>
    <mergeCell ref="L107:L108"/>
    <mergeCell ref="M107:M108"/>
    <mergeCell ref="N129:N130"/>
    <mergeCell ref="K123:K130"/>
    <mergeCell ref="L123:L130"/>
    <mergeCell ref="M123:M130"/>
    <mergeCell ref="U123:U130"/>
    <mergeCell ref="N126:N127"/>
    <mergeCell ref="H104:H108"/>
    <mergeCell ref="I104:I108"/>
    <mergeCell ref="L81:L84"/>
    <mergeCell ref="M81:M84"/>
    <mergeCell ref="N81:N82"/>
    <mergeCell ref="N83:N84"/>
    <mergeCell ref="K85:K99"/>
    <mergeCell ref="L85:L99"/>
    <mergeCell ref="M85:M99"/>
    <mergeCell ref="N85:N86"/>
    <mergeCell ref="N88:N90"/>
    <mergeCell ref="N97:N98"/>
    <mergeCell ref="K81:K84"/>
    <mergeCell ref="A117:A142"/>
    <mergeCell ref="B117:B142"/>
    <mergeCell ref="C117:C142"/>
    <mergeCell ref="B109:B116"/>
    <mergeCell ref="C109:C116"/>
    <mergeCell ref="D109:D110"/>
    <mergeCell ref="E109:E110"/>
    <mergeCell ref="F109:F110"/>
    <mergeCell ref="G109:G110"/>
    <mergeCell ref="D117:D123"/>
    <mergeCell ref="E117:E123"/>
    <mergeCell ref="F117:F123"/>
    <mergeCell ref="G117:G123"/>
    <mergeCell ref="J56:J80"/>
    <mergeCell ref="K56:K58"/>
    <mergeCell ref="L56:L58"/>
    <mergeCell ref="M56:M58"/>
    <mergeCell ref="K59:K65"/>
    <mergeCell ref="L59:L65"/>
    <mergeCell ref="M59:M65"/>
    <mergeCell ref="N59:N61"/>
    <mergeCell ref="N62:N65"/>
    <mergeCell ref="K66:K70"/>
    <mergeCell ref="L66:L70"/>
    <mergeCell ref="M66:M70"/>
    <mergeCell ref="M71:M75"/>
    <mergeCell ref="L71:L75"/>
    <mergeCell ref="K71:K75"/>
    <mergeCell ref="M76:M79"/>
    <mergeCell ref="L76:L79"/>
    <mergeCell ref="K76:K79"/>
    <mergeCell ref="N76:N77"/>
    <mergeCell ref="J31:J55"/>
    <mergeCell ref="K31:K34"/>
    <mergeCell ref="L31:L34"/>
    <mergeCell ref="M31:M34"/>
    <mergeCell ref="N32:N34"/>
    <mergeCell ref="K35:K37"/>
    <mergeCell ref="L35:L37"/>
    <mergeCell ref="M35:M37"/>
    <mergeCell ref="N36:N37"/>
    <mergeCell ref="K38:K55"/>
    <mergeCell ref="L38:L55"/>
    <mergeCell ref="M38:M55"/>
    <mergeCell ref="N39:N42"/>
    <mergeCell ref="N43:N46"/>
    <mergeCell ref="N50:N52"/>
    <mergeCell ref="N53:N54"/>
    <mergeCell ref="N6:N7"/>
    <mergeCell ref="O6:T6"/>
    <mergeCell ref="U6:U7"/>
    <mergeCell ref="A8:A30"/>
    <mergeCell ref="B8:B30"/>
    <mergeCell ref="C8:C30"/>
    <mergeCell ref="J8:J30"/>
    <mergeCell ref="K8:K23"/>
    <mergeCell ref="L8:L23"/>
    <mergeCell ref="M8:M23"/>
    <mergeCell ref="A6:A7"/>
    <mergeCell ref="B6:B7"/>
    <mergeCell ref="C6:C7"/>
    <mergeCell ref="D6:I6"/>
    <mergeCell ref="F14:F24"/>
    <mergeCell ref="G14:G24"/>
    <mergeCell ref="H14:H24"/>
    <mergeCell ref="J6:J7"/>
    <mergeCell ref="K6:K7"/>
    <mergeCell ref="L6:L7"/>
    <mergeCell ref="M6:M7"/>
    <mergeCell ref="K24:K30"/>
    <mergeCell ref="L24:L30"/>
    <mergeCell ref="M24:M30"/>
    <mergeCell ref="A31:A80"/>
    <mergeCell ref="B31:B55"/>
    <mergeCell ref="C31:C55"/>
    <mergeCell ref="B56:B80"/>
    <mergeCell ref="C56:C80"/>
    <mergeCell ref="A81:A116"/>
    <mergeCell ref="C104:C108"/>
    <mergeCell ref="B104:B108"/>
    <mergeCell ref="I14:I24"/>
    <mergeCell ref="D31:D55"/>
    <mergeCell ref="E31:E55"/>
    <mergeCell ref="F31:F55"/>
    <mergeCell ref="G31:G55"/>
    <mergeCell ref="H31:H55"/>
    <mergeCell ref="I31:I55"/>
    <mergeCell ref="D56:D80"/>
    <mergeCell ref="E56:E80"/>
    <mergeCell ref="F56:F80"/>
    <mergeCell ref="G56:G80"/>
    <mergeCell ref="H56:H80"/>
    <mergeCell ref="I56:I80"/>
    <mergeCell ref="E104:E108"/>
    <mergeCell ref="F104:F108"/>
    <mergeCell ref="G104:G108"/>
    <mergeCell ref="E162:E169"/>
    <mergeCell ref="F162:F169"/>
    <mergeCell ref="G162:G169"/>
    <mergeCell ref="H162:H169"/>
    <mergeCell ref="I162:I169"/>
    <mergeCell ref="D152:D161"/>
    <mergeCell ref="E152:E161"/>
    <mergeCell ref="F152:F161"/>
    <mergeCell ref="G152:G161"/>
    <mergeCell ref="H152:H161"/>
    <mergeCell ref="I152:I16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97"/>
  <sheetViews>
    <sheetView zoomScale="62" zoomScaleNormal="62" workbookViewId="0">
      <selection activeCell="A4" sqref="A4"/>
    </sheetView>
  </sheetViews>
  <sheetFormatPr baseColWidth="10" defaultRowHeight="12.75" x14ac:dyDescent="0.25"/>
  <cols>
    <col min="1" max="1" width="30.28515625" style="3" customWidth="1"/>
    <col min="2" max="2" width="27.85546875" style="3" customWidth="1"/>
    <col min="3" max="3" width="24" style="3" customWidth="1"/>
    <col min="4" max="4" width="20.5703125" style="103" customWidth="1"/>
    <col min="5" max="5" width="19.7109375" style="3" customWidth="1"/>
    <col min="6" max="8" width="7.42578125" style="3" bestFit="1" customWidth="1"/>
    <col min="9" max="9" width="8.7109375" style="3" customWidth="1"/>
    <col min="10" max="10" width="15" style="3" customWidth="1"/>
    <col min="11" max="11" width="17.140625" style="3" customWidth="1"/>
    <col min="12" max="12" width="23.42578125" style="3" bestFit="1" customWidth="1"/>
    <col min="13" max="13" width="22.42578125" style="3" customWidth="1"/>
    <col min="14" max="14" width="36.42578125" style="103" customWidth="1"/>
    <col min="15" max="15" width="31.5703125" style="103" customWidth="1"/>
    <col min="16" max="16" width="20.140625" style="3" bestFit="1" customWidth="1"/>
    <col min="17" max="17" width="13.85546875" style="3" customWidth="1"/>
    <col min="18" max="18" width="13.7109375" style="3" bestFit="1" customWidth="1"/>
    <col min="19" max="20" width="13.42578125" style="3" bestFit="1" customWidth="1"/>
    <col min="21" max="21" width="17.28515625" style="155" bestFit="1" customWidth="1"/>
    <col min="22" max="256" width="11.42578125" style="104"/>
    <col min="257" max="257" width="30.28515625" style="104" customWidth="1"/>
    <col min="258" max="258" width="27.85546875" style="104" customWidth="1"/>
    <col min="259" max="259" width="24" style="104" customWidth="1"/>
    <col min="260" max="260" width="20.5703125" style="104" customWidth="1"/>
    <col min="261" max="261" width="19.7109375" style="104" customWidth="1"/>
    <col min="262" max="264" width="7.42578125" style="104" bestFit="1" customWidth="1"/>
    <col min="265" max="265" width="6.28515625" style="104" customWidth="1"/>
    <col min="266" max="266" width="15" style="104" customWidth="1"/>
    <col min="267" max="267" width="17.140625" style="104" customWidth="1"/>
    <col min="268" max="268" width="23.42578125" style="104" bestFit="1" customWidth="1"/>
    <col min="269" max="269" width="22.42578125" style="104" customWidth="1"/>
    <col min="270" max="270" width="36.42578125" style="104" customWidth="1"/>
    <col min="271" max="271" width="31.5703125" style="104" customWidth="1"/>
    <col min="272" max="272" width="12.7109375" style="104" customWidth="1"/>
    <col min="273" max="273" width="14.140625" style="104" customWidth="1"/>
    <col min="274" max="276" width="12.5703125" style="104" bestFit="1" customWidth="1"/>
    <col min="277" max="277" width="16.42578125" style="104" bestFit="1" customWidth="1"/>
    <col min="278" max="512" width="11.42578125" style="104"/>
    <col min="513" max="513" width="30.28515625" style="104" customWidth="1"/>
    <col min="514" max="514" width="27.85546875" style="104" customWidth="1"/>
    <col min="515" max="515" width="24" style="104" customWidth="1"/>
    <col min="516" max="516" width="20.5703125" style="104" customWidth="1"/>
    <col min="517" max="517" width="19.7109375" style="104" customWidth="1"/>
    <col min="518" max="520" width="7.42578125" style="104" bestFit="1" customWidth="1"/>
    <col min="521" max="521" width="6.28515625" style="104" customWidth="1"/>
    <col min="522" max="522" width="15" style="104" customWidth="1"/>
    <col min="523" max="523" width="17.140625" style="104" customWidth="1"/>
    <col min="524" max="524" width="23.42578125" style="104" bestFit="1" customWidth="1"/>
    <col min="525" max="525" width="22.42578125" style="104" customWidth="1"/>
    <col min="526" max="526" width="36.42578125" style="104" customWidth="1"/>
    <col min="527" max="527" width="31.5703125" style="104" customWidth="1"/>
    <col min="528" max="528" width="12.7109375" style="104" customWidth="1"/>
    <col min="529" max="529" width="14.140625" style="104" customWidth="1"/>
    <col min="530" max="532" width="12.5703125" style="104" bestFit="1" customWidth="1"/>
    <col min="533" max="533" width="16.42578125" style="104" bestFit="1" customWidth="1"/>
    <col min="534" max="768" width="11.42578125" style="104"/>
    <col min="769" max="769" width="30.28515625" style="104" customWidth="1"/>
    <col min="770" max="770" width="27.85546875" style="104" customWidth="1"/>
    <col min="771" max="771" width="24" style="104" customWidth="1"/>
    <col min="772" max="772" width="20.5703125" style="104" customWidth="1"/>
    <col min="773" max="773" width="19.7109375" style="104" customWidth="1"/>
    <col min="774" max="776" width="7.42578125" style="104" bestFit="1" customWidth="1"/>
    <col min="777" max="777" width="6.28515625" style="104" customWidth="1"/>
    <col min="778" max="778" width="15" style="104" customWidth="1"/>
    <col min="779" max="779" width="17.140625" style="104" customWidth="1"/>
    <col min="780" max="780" width="23.42578125" style="104" bestFit="1" customWidth="1"/>
    <col min="781" max="781" width="22.42578125" style="104" customWidth="1"/>
    <col min="782" max="782" width="36.42578125" style="104" customWidth="1"/>
    <col min="783" max="783" width="31.5703125" style="104" customWidth="1"/>
    <col min="784" max="784" width="12.7109375" style="104" customWidth="1"/>
    <col min="785" max="785" width="14.140625" style="104" customWidth="1"/>
    <col min="786" max="788" width="12.5703125" style="104" bestFit="1" customWidth="1"/>
    <col min="789" max="789" width="16.42578125" style="104" bestFit="1" customWidth="1"/>
    <col min="790" max="1024" width="11.42578125" style="104"/>
    <col min="1025" max="1025" width="30.28515625" style="104" customWidth="1"/>
    <col min="1026" max="1026" width="27.85546875" style="104" customWidth="1"/>
    <col min="1027" max="1027" width="24" style="104" customWidth="1"/>
    <col min="1028" max="1028" width="20.5703125" style="104" customWidth="1"/>
    <col min="1029" max="1029" width="19.7109375" style="104" customWidth="1"/>
    <col min="1030" max="1032" width="7.42578125" style="104" bestFit="1" customWidth="1"/>
    <col min="1033" max="1033" width="6.28515625" style="104" customWidth="1"/>
    <col min="1034" max="1034" width="15" style="104" customWidth="1"/>
    <col min="1035" max="1035" width="17.140625" style="104" customWidth="1"/>
    <col min="1036" max="1036" width="23.42578125" style="104" bestFit="1" customWidth="1"/>
    <col min="1037" max="1037" width="22.42578125" style="104" customWidth="1"/>
    <col min="1038" max="1038" width="36.42578125" style="104" customWidth="1"/>
    <col min="1039" max="1039" width="31.5703125" style="104" customWidth="1"/>
    <col min="1040" max="1040" width="12.7109375" style="104" customWidth="1"/>
    <col min="1041" max="1041" width="14.140625" style="104" customWidth="1"/>
    <col min="1042" max="1044" width="12.5703125" style="104" bestFit="1" customWidth="1"/>
    <col min="1045" max="1045" width="16.42578125" style="104" bestFit="1" customWidth="1"/>
    <col min="1046" max="1280" width="11.42578125" style="104"/>
    <col min="1281" max="1281" width="30.28515625" style="104" customWidth="1"/>
    <col min="1282" max="1282" width="27.85546875" style="104" customWidth="1"/>
    <col min="1283" max="1283" width="24" style="104" customWidth="1"/>
    <col min="1284" max="1284" width="20.5703125" style="104" customWidth="1"/>
    <col min="1285" max="1285" width="19.7109375" style="104" customWidth="1"/>
    <col min="1286" max="1288" width="7.42578125" style="104" bestFit="1" customWidth="1"/>
    <col min="1289" max="1289" width="6.28515625" style="104" customWidth="1"/>
    <col min="1290" max="1290" width="15" style="104" customWidth="1"/>
    <col min="1291" max="1291" width="17.140625" style="104" customWidth="1"/>
    <col min="1292" max="1292" width="23.42578125" style="104" bestFit="1" customWidth="1"/>
    <col min="1293" max="1293" width="22.42578125" style="104" customWidth="1"/>
    <col min="1294" max="1294" width="36.42578125" style="104" customWidth="1"/>
    <col min="1295" max="1295" width="31.5703125" style="104" customWidth="1"/>
    <col min="1296" max="1296" width="12.7109375" style="104" customWidth="1"/>
    <col min="1297" max="1297" width="14.140625" style="104" customWidth="1"/>
    <col min="1298" max="1300" width="12.5703125" style="104" bestFit="1" customWidth="1"/>
    <col min="1301" max="1301" width="16.42578125" style="104" bestFit="1" customWidth="1"/>
    <col min="1302" max="1536" width="11.42578125" style="104"/>
    <col min="1537" max="1537" width="30.28515625" style="104" customWidth="1"/>
    <col min="1538" max="1538" width="27.85546875" style="104" customWidth="1"/>
    <col min="1539" max="1539" width="24" style="104" customWidth="1"/>
    <col min="1540" max="1540" width="20.5703125" style="104" customWidth="1"/>
    <col min="1541" max="1541" width="19.7109375" style="104" customWidth="1"/>
    <col min="1542" max="1544" width="7.42578125" style="104" bestFit="1" customWidth="1"/>
    <col min="1545" max="1545" width="6.28515625" style="104" customWidth="1"/>
    <col min="1546" max="1546" width="15" style="104" customWidth="1"/>
    <col min="1547" max="1547" width="17.140625" style="104" customWidth="1"/>
    <col min="1548" max="1548" width="23.42578125" style="104" bestFit="1" customWidth="1"/>
    <col min="1549" max="1549" width="22.42578125" style="104" customWidth="1"/>
    <col min="1550" max="1550" width="36.42578125" style="104" customWidth="1"/>
    <col min="1551" max="1551" width="31.5703125" style="104" customWidth="1"/>
    <col min="1552" max="1552" width="12.7109375" style="104" customWidth="1"/>
    <col min="1553" max="1553" width="14.140625" style="104" customWidth="1"/>
    <col min="1554" max="1556" width="12.5703125" style="104" bestFit="1" customWidth="1"/>
    <col min="1557" max="1557" width="16.42578125" style="104" bestFit="1" customWidth="1"/>
    <col min="1558" max="1792" width="11.42578125" style="104"/>
    <col min="1793" max="1793" width="30.28515625" style="104" customWidth="1"/>
    <col min="1794" max="1794" width="27.85546875" style="104" customWidth="1"/>
    <col min="1795" max="1795" width="24" style="104" customWidth="1"/>
    <col min="1796" max="1796" width="20.5703125" style="104" customWidth="1"/>
    <col min="1797" max="1797" width="19.7109375" style="104" customWidth="1"/>
    <col min="1798" max="1800" width="7.42578125" style="104" bestFit="1" customWidth="1"/>
    <col min="1801" max="1801" width="6.28515625" style="104" customWidth="1"/>
    <col min="1802" max="1802" width="15" style="104" customWidth="1"/>
    <col min="1803" max="1803" width="17.140625" style="104" customWidth="1"/>
    <col min="1804" max="1804" width="23.42578125" style="104" bestFit="1" customWidth="1"/>
    <col min="1805" max="1805" width="22.42578125" style="104" customWidth="1"/>
    <col min="1806" max="1806" width="36.42578125" style="104" customWidth="1"/>
    <col min="1807" max="1807" width="31.5703125" style="104" customWidth="1"/>
    <col min="1808" max="1808" width="12.7109375" style="104" customWidth="1"/>
    <col min="1809" max="1809" width="14.140625" style="104" customWidth="1"/>
    <col min="1810" max="1812" width="12.5703125" style="104" bestFit="1" customWidth="1"/>
    <col min="1813" max="1813" width="16.42578125" style="104" bestFit="1" customWidth="1"/>
    <col min="1814" max="2048" width="11.42578125" style="104"/>
    <col min="2049" max="2049" width="30.28515625" style="104" customWidth="1"/>
    <col min="2050" max="2050" width="27.85546875" style="104" customWidth="1"/>
    <col min="2051" max="2051" width="24" style="104" customWidth="1"/>
    <col min="2052" max="2052" width="20.5703125" style="104" customWidth="1"/>
    <col min="2053" max="2053" width="19.7109375" style="104" customWidth="1"/>
    <col min="2054" max="2056" width="7.42578125" style="104" bestFit="1" customWidth="1"/>
    <col min="2057" max="2057" width="6.28515625" style="104" customWidth="1"/>
    <col min="2058" max="2058" width="15" style="104" customWidth="1"/>
    <col min="2059" max="2059" width="17.140625" style="104" customWidth="1"/>
    <col min="2060" max="2060" width="23.42578125" style="104" bestFit="1" customWidth="1"/>
    <col min="2061" max="2061" width="22.42578125" style="104" customWidth="1"/>
    <col min="2062" max="2062" width="36.42578125" style="104" customWidth="1"/>
    <col min="2063" max="2063" width="31.5703125" style="104" customWidth="1"/>
    <col min="2064" max="2064" width="12.7109375" style="104" customWidth="1"/>
    <col min="2065" max="2065" width="14.140625" style="104" customWidth="1"/>
    <col min="2066" max="2068" width="12.5703125" style="104" bestFit="1" customWidth="1"/>
    <col min="2069" max="2069" width="16.42578125" style="104" bestFit="1" customWidth="1"/>
    <col min="2070" max="2304" width="11.42578125" style="104"/>
    <col min="2305" max="2305" width="30.28515625" style="104" customWidth="1"/>
    <col min="2306" max="2306" width="27.85546875" style="104" customWidth="1"/>
    <col min="2307" max="2307" width="24" style="104" customWidth="1"/>
    <col min="2308" max="2308" width="20.5703125" style="104" customWidth="1"/>
    <col min="2309" max="2309" width="19.7109375" style="104" customWidth="1"/>
    <col min="2310" max="2312" width="7.42578125" style="104" bestFit="1" customWidth="1"/>
    <col min="2313" max="2313" width="6.28515625" style="104" customWidth="1"/>
    <col min="2314" max="2314" width="15" style="104" customWidth="1"/>
    <col min="2315" max="2315" width="17.140625" style="104" customWidth="1"/>
    <col min="2316" max="2316" width="23.42578125" style="104" bestFit="1" customWidth="1"/>
    <col min="2317" max="2317" width="22.42578125" style="104" customWidth="1"/>
    <col min="2318" max="2318" width="36.42578125" style="104" customWidth="1"/>
    <col min="2319" max="2319" width="31.5703125" style="104" customWidth="1"/>
    <col min="2320" max="2320" width="12.7109375" style="104" customWidth="1"/>
    <col min="2321" max="2321" width="14.140625" style="104" customWidth="1"/>
    <col min="2322" max="2324" width="12.5703125" style="104" bestFit="1" customWidth="1"/>
    <col min="2325" max="2325" width="16.42578125" style="104" bestFit="1" customWidth="1"/>
    <col min="2326" max="2560" width="11.42578125" style="104"/>
    <col min="2561" max="2561" width="30.28515625" style="104" customWidth="1"/>
    <col min="2562" max="2562" width="27.85546875" style="104" customWidth="1"/>
    <col min="2563" max="2563" width="24" style="104" customWidth="1"/>
    <col min="2564" max="2564" width="20.5703125" style="104" customWidth="1"/>
    <col min="2565" max="2565" width="19.7109375" style="104" customWidth="1"/>
    <col min="2566" max="2568" width="7.42578125" style="104" bestFit="1" customWidth="1"/>
    <col min="2569" max="2569" width="6.28515625" style="104" customWidth="1"/>
    <col min="2570" max="2570" width="15" style="104" customWidth="1"/>
    <col min="2571" max="2571" width="17.140625" style="104" customWidth="1"/>
    <col min="2572" max="2572" width="23.42578125" style="104" bestFit="1" customWidth="1"/>
    <col min="2573" max="2573" width="22.42578125" style="104" customWidth="1"/>
    <col min="2574" max="2574" width="36.42578125" style="104" customWidth="1"/>
    <col min="2575" max="2575" width="31.5703125" style="104" customWidth="1"/>
    <col min="2576" max="2576" width="12.7109375" style="104" customWidth="1"/>
    <col min="2577" max="2577" width="14.140625" style="104" customWidth="1"/>
    <col min="2578" max="2580" width="12.5703125" style="104" bestFit="1" customWidth="1"/>
    <col min="2581" max="2581" width="16.42578125" style="104" bestFit="1" customWidth="1"/>
    <col min="2582" max="2816" width="11.42578125" style="104"/>
    <col min="2817" max="2817" width="30.28515625" style="104" customWidth="1"/>
    <col min="2818" max="2818" width="27.85546875" style="104" customWidth="1"/>
    <col min="2819" max="2819" width="24" style="104" customWidth="1"/>
    <col min="2820" max="2820" width="20.5703125" style="104" customWidth="1"/>
    <col min="2821" max="2821" width="19.7109375" style="104" customWidth="1"/>
    <col min="2822" max="2824" width="7.42578125" style="104" bestFit="1" customWidth="1"/>
    <col min="2825" max="2825" width="6.28515625" style="104" customWidth="1"/>
    <col min="2826" max="2826" width="15" style="104" customWidth="1"/>
    <col min="2827" max="2827" width="17.140625" style="104" customWidth="1"/>
    <col min="2828" max="2828" width="23.42578125" style="104" bestFit="1" customWidth="1"/>
    <col min="2829" max="2829" width="22.42578125" style="104" customWidth="1"/>
    <col min="2830" max="2830" width="36.42578125" style="104" customWidth="1"/>
    <col min="2831" max="2831" width="31.5703125" style="104" customWidth="1"/>
    <col min="2832" max="2832" width="12.7109375" style="104" customWidth="1"/>
    <col min="2833" max="2833" width="14.140625" style="104" customWidth="1"/>
    <col min="2834" max="2836" width="12.5703125" style="104" bestFit="1" customWidth="1"/>
    <col min="2837" max="2837" width="16.42578125" style="104" bestFit="1" customWidth="1"/>
    <col min="2838" max="3072" width="11.42578125" style="104"/>
    <col min="3073" max="3073" width="30.28515625" style="104" customWidth="1"/>
    <col min="3074" max="3074" width="27.85546875" style="104" customWidth="1"/>
    <col min="3075" max="3075" width="24" style="104" customWidth="1"/>
    <col min="3076" max="3076" width="20.5703125" style="104" customWidth="1"/>
    <col min="3077" max="3077" width="19.7109375" style="104" customWidth="1"/>
    <col min="3078" max="3080" width="7.42578125" style="104" bestFit="1" customWidth="1"/>
    <col min="3081" max="3081" width="6.28515625" style="104" customWidth="1"/>
    <col min="3082" max="3082" width="15" style="104" customWidth="1"/>
    <col min="3083" max="3083" width="17.140625" style="104" customWidth="1"/>
    <col min="3084" max="3084" width="23.42578125" style="104" bestFit="1" customWidth="1"/>
    <col min="3085" max="3085" width="22.42578125" style="104" customWidth="1"/>
    <col min="3086" max="3086" width="36.42578125" style="104" customWidth="1"/>
    <col min="3087" max="3087" width="31.5703125" style="104" customWidth="1"/>
    <col min="3088" max="3088" width="12.7109375" style="104" customWidth="1"/>
    <col min="3089" max="3089" width="14.140625" style="104" customWidth="1"/>
    <col min="3090" max="3092" width="12.5703125" style="104" bestFit="1" customWidth="1"/>
    <col min="3093" max="3093" width="16.42578125" style="104" bestFit="1" customWidth="1"/>
    <col min="3094" max="3328" width="11.42578125" style="104"/>
    <col min="3329" max="3329" width="30.28515625" style="104" customWidth="1"/>
    <col min="3330" max="3330" width="27.85546875" style="104" customWidth="1"/>
    <col min="3331" max="3331" width="24" style="104" customWidth="1"/>
    <col min="3332" max="3332" width="20.5703125" style="104" customWidth="1"/>
    <col min="3333" max="3333" width="19.7109375" style="104" customWidth="1"/>
    <col min="3334" max="3336" width="7.42578125" style="104" bestFit="1" customWidth="1"/>
    <col min="3337" max="3337" width="6.28515625" style="104" customWidth="1"/>
    <col min="3338" max="3338" width="15" style="104" customWidth="1"/>
    <col min="3339" max="3339" width="17.140625" style="104" customWidth="1"/>
    <col min="3340" max="3340" width="23.42578125" style="104" bestFit="1" customWidth="1"/>
    <col min="3341" max="3341" width="22.42578125" style="104" customWidth="1"/>
    <col min="3342" max="3342" width="36.42578125" style="104" customWidth="1"/>
    <col min="3343" max="3343" width="31.5703125" style="104" customWidth="1"/>
    <col min="3344" max="3344" width="12.7109375" style="104" customWidth="1"/>
    <col min="3345" max="3345" width="14.140625" style="104" customWidth="1"/>
    <col min="3346" max="3348" width="12.5703125" style="104" bestFit="1" customWidth="1"/>
    <col min="3349" max="3349" width="16.42578125" style="104" bestFit="1" customWidth="1"/>
    <col min="3350" max="3584" width="11.42578125" style="104"/>
    <col min="3585" max="3585" width="30.28515625" style="104" customWidth="1"/>
    <col min="3586" max="3586" width="27.85546875" style="104" customWidth="1"/>
    <col min="3587" max="3587" width="24" style="104" customWidth="1"/>
    <col min="3588" max="3588" width="20.5703125" style="104" customWidth="1"/>
    <col min="3589" max="3589" width="19.7109375" style="104" customWidth="1"/>
    <col min="3590" max="3592" width="7.42578125" style="104" bestFit="1" customWidth="1"/>
    <col min="3593" max="3593" width="6.28515625" style="104" customWidth="1"/>
    <col min="3594" max="3594" width="15" style="104" customWidth="1"/>
    <col min="3595" max="3595" width="17.140625" style="104" customWidth="1"/>
    <col min="3596" max="3596" width="23.42578125" style="104" bestFit="1" customWidth="1"/>
    <col min="3597" max="3597" width="22.42578125" style="104" customWidth="1"/>
    <col min="3598" max="3598" width="36.42578125" style="104" customWidth="1"/>
    <col min="3599" max="3599" width="31.5703125" style="104" customWidth="1"/>
    <col min="3600" max="3600" width="12.7109375" style="104" customWidth="1"/>
    <col min="3601" max="3601" width="14.140625" style="104" customWidth="1"/>
    <col min="3602" max="3604" width="12.5703125" style="104" bestFit="1" customWidth="1"/>
    <col min="3605" max="3605" width="16.42578125" style="104" bestFit="1" customWidth="1"/>
    <col min="3606" max="3840" width="11.42578125" style="104"/>
    <col min="3841" max="3841" width="30.28515625" style="104" customWidth="1"/>
    <col min="3842" max="3842" width="27.85546875" style="104" customWidth="1"/>
    <col min="3843" max="3843" width="24" style="104" customWidth="1"/>
    <col min="3844" max="3844" width="20.5703125" style="104" customWidth="1"/>
    <col min="3845" max="3845" width="19.7109375" style="104" customWidth="1"/>
    <col min="3846" max="3848" width="7.42578125" style="104" bestFit="1" customWidth="1"/>
    <col min="3849" max="3849" width="6.28515625" style="104" customWidth="1"/>
    <col min="3850" max="3850" width="15" style="104" customWidth="1"/>
    <col min="3851" max="3851" width="17.140625" style="104" customWidth="1"/>
    <col min="3852" max="3852" width="23.42578125" style="104" bestFit="1" customWidth="1"/>
    <col min="3853" max="3853" width="22.42578125" style="104" customWidth="1"/>
    <col min="3854" max="3854" width="36.42578125" style="104" customWidth="1"/>
    <col min="3855" max="3855" width="31.5703125" style="104" customWidth="1"/>
    <col min="3856" max="3856" width="12.7109375" style="104" customWidth="1"/>
    <col min="3857" max="3857" width="14.140625" style="104" customWidth="1"/>
    <col min="3858" max="3860" width="12.5703125" style="104" bestFit="1" customWidth="1"/>
    <col min="3861" max="3861" width="16.42578125" style="104" bestFit="1" customWidth="1"/>
    <col min="3862" max="4096" width="11.42578125" style="104"/>
    <col min="4097" max="4097" width="30.28515625" style="104" customWidth="1"/>
    <col min="4098" max="4098" width="27.85546875" style="104" customWidth="1"/>
    <col min="4099" max="4099" width="24" style="104" customWidth="1"/>
    <col min="4100" max="4100" width="20.5703125" style="104" customWidth="1"/>
    <col min="4101" max="4101" width="19.7109375" style="104" customWidth="1"/>
    <col min="4102" max="4104" width="7.42578125" style="104" bestFit="1" customWidth="1"/>
    <col min="4105" max="4105" width="6.28515625" style="104" customWidth="1"/>
    <col min="4106" max="4106" width="15" style="104" customWidth="1"/>
    <col min="4107" max="4107" width="17.140625" style="104" customWidth="1"/>
    <col min="4108" max="4108" width="23.42578125" style="104" bestFit="1" customWidth="1"/>
    <col min="4109" max="4109" width="22.42578125" style="104" customWidth="1"/>
    <col min="4110" max="4110" width="36.42578125" style="104" customWidth="1"/>
    <col min="4111" max="4111" width="31.5703125" style="104" customWidth="1"/>
    <col min="4112" max="4112" width="12.7109375" style="104" customWidth="1"/>
    <col min="4113" max="4113" width="14.140625" style="104" customWidth="1"/>
    <col min="4114" max="4116" width="12.5703125" style="104" bestFit="1" customWidth="1"/>
    <col min="4117" max="4117" width="16.42578125" style="104" bestFit="1" customWidth="1"/>
    <col min="4118" max="4352" width="11.42578125" style="104"/>
    <col min="4353" max="4353" width="30.28515625" style="104" customWidth="1"/>
    <col min="4354" max="4354" width="27.85546875" style="104" customWidth="1"/>
    <col min="4355" max="4355" width="24" style="104" customWidth="1"/>
    <col min="4356" max="4356" width="20.5703125" style="104" customWidth="1"/>
    <col min="4357" max="4357" width="19.7109375" style="104" customWidth="1"/>
    <col min="4358" max="4360" width="7.42578125" style="104" bestFit="1" customWidth="1"/>
    <col min="4361" max="4361" width="6.28515625" style="104" customWidth="1"/>
    <col min="4362" max="4362" width="15" style="104" customWidth="1"/>
    <col min="4363" max="4363" width="17.140625" style="104" customWidth="1"/>
    <col min="4364" max="4364" width="23.42578125" style="104" bestFit="1" customWidth="1"/>
    <col min="4365" max="4365" width="22.42578125" style="104" customWidth="1"/>
    <col min="4366" max="4366" width="36.42578125" style="104" customWidth="1"/>
    <col min="4367" max="4367" width="31.5703125" style="104" customWidth="1"/>
    <col min="4368" max="4368" width="12.7109375" style="104" customWidth="1"/>
    <col min="4369" max="4369" width="14.140625" style="104" customWidth="1"/>
    <col min="4370" max="4372" width="12.5703125" style="104" bestFit="1" customWidth="1"/>
    <col min="4373" max="4373" width="16.42578125" style="104" bestFit="1" customWidth="1"/>
    <col min="4374" max="4608" width="11.42578125" style="104"/>
    <col min="4609" max="4609" width="30.28515625" style="104" customWidth="1"/>
    <col min="4610" max="4610" width="27.85546875" style="104" customWidth="1"/>
    <col min="4611" max="4611" width="24" style="104" customWidth="1"/>
    <col min="4612" max="4612" width="20.5703125" style="104" customWidth="1"/>
    <col min="4613" max="4613" width="19.7109375" style="104" customWidth="1"/>
    <col min="4614" max="4616" width="7.42578125" style="104" bestFit="1" customWidth="1"/>
    <col min="4617" max="4617" width="6.28515625" style="104" customWidth="1"/>
    <col min="4618" max="4618" width="15" style="104" customWidth="1"/>
    <col min="4619" max="4619" width="17.140625" style="104" customWidth="1"/>
    <col min="4620" max="4620" width="23.42578125" style="104" bestFit="1" customWidth="1"/>
    <col min="4621" max="4621" width="22.42578125" style="104" customWidth="1"/>
    <col min="4622" max="4622" width="36.42578125" style="104" customWidth="1"/>
    <col min="4623" max="4623" width="31.5703125" style="104" customWidth="1"/>
    <col min="4624" max="4624" width="12.7109375" style="104" customWidth="1"/>
    <col min="4625" max="4625" width="14.140625" style="104" customWidth="1"/>
    <col min="4626" max="4628" width="12.5703125" style="104" bestFit="1" customWidth="1"/>
    <col min="4629" max="4629" width="16.42578125" style="104" bestFit="1" customWidth="1"/>
    <col min="4630" max="4864" width="11.42578125" style="104"/>
    <col min="4865" max="4865" width="30.28515625" style="104" customWidth="1"/>
    <col min="4866" max="4866" width="27.85546875" style="104" customWidth="1"/>
    <col min="4867" max="4867" width="24" style="104" customWidth="1"/>
    <col min="4868" max="4868" width="20.5703125" style="104" customWidth="1"/>
    <col min="4869" max="4869" width="19.7109375" style="104" customWidth="1"/>
    <col min="4870" max="4872" width="7.42578125" style="104" bestFit="1" customWidth="1"/>
    <col min="4873" max="4873" width="6.28515625" style="104" customWidth="1"/>
    <col min="4874" max="4874" width="15" style="104" customWidth="1"/>
    <col min="4875" max="4875" width="17.140625" style="104" customWidth="1"/>
    <col min="4876" max="4876" width="23.42578125" style="104" bestFit="1" customWidth="1"/>
    <col min="4877" max="4877" width="22.42578125" style="104" customWidth="1"/>
    <col min="4878" max="4878" width="36.42578125" style="104" customWidth="1"/>
    <col min="4879" max="4879" width="31.5703125" style="104" customWidth="1"/>
    <col min="4880" max="4880" width="12.7109375" style="104" customWidth="1"/>
    <col min="4881" max="4881" width="14.140625" style="104" customWidth="1"/>
    <col min="4882" max="4884" width="12.5703125" style="104" bestFit="1" customWidth="1"/>
    <col min="4885" max="4885" width="16.42578125" style="104" bestFit="1" customWidth="1"/>
    <col min="4886" max="5120" width="11.42578125" style="104"/>
    <col min="5121" max="5121" width="30.28515625" style="104" customWidth="1"/>
    <col min="5122" max="5122" width="27.85546875" style="104" customWidth="1"/>
    <col min="5123" max="5123" width="24" style="104" customWidth="1"/>
    <col min="5124" max="5124" width="20.5703125" style="104" customWidth="1"/>
    <col min="5125" max="5125" width="19.7109375" style="104" customWidth="1"/>
    <col min="5126" max="5128" width="7.42578125" style="104" bestFit="1" customWidth="1"/>
    <col min="5129" max="5129" width="6.28515625" style="104" customWidth="1"/>
    <col min="5130" max="5130" width="15" style="104" customWidth="1"/>
    <col min="5131" max="5131" width="17.140625" style="104" customWidth="1"/>
    <col min="5132" max="5132" width="23.42578125" style="104" bestFit="1" customWidth="1"/>
    <col min="5133" max="5133" width="22.42578125" style="104" customWidth="1"/>
    <col min="5134" max="5134" width="36.42578125" style="104" customWidth="1"/>
    <col min="5135" max="5135" width="31.5703125" style="104" customWidth="1"/>
    <col min="5136" max="5136" width="12.7109375" style="104" customWidth="1"/>
    <col min="5137" max="5137" width="14.140625" style="104" customWidth="1"/>
    <col min="5138" max="5140" width="12.5703125" style="104" bestFit="1" customWidth="1"/>
    <col min="5141" max="5141" width="16.42578125" style="104" bestFit="1" customWidth="1"/>
    <col min="5142" max="5376" width="11.42578125" style="104"/>
    <col min="5377" max="5377" width="30.28515625" style="104" customWidth="1"/>
    <col min="5378" max="5378" width="27.85546875" style="104" customWidth="1"/>
    <col min="5379" max="5379" width="24" style="104" customWidth="1"/>
    <col min="5380" max="5380" width="20.5703125" style="104" customWidth="1"/>
    <col min="5381" max="5381" width="19.7109375" style="104" customWidth="1"/>
    <col min="5382" max="5384" width="7.42578125" style="104" bestFit="1" customWidth="1"/>
    <col min="5385" max="5385" width="6.28515625" style="104" customWidth="1"/>
    <col min="5386" max="5386" width="15" style="104" customWidth="1"/>
    <col min="5387" max="5387" width="17.140625" style="104" customWidth="1"/>
    <col min="5388" max="5388" width="23.42578125" style="104" bestFit="1" customWidth="1"/>
    <col min="5389" max="5389" width="22.42578125" style="104" customWidth="1"/>
    <col min="5390" max="5390" width="36.42578125" style="104" customWidth="1"/>
    <col min="5391" max="5391" width="31.5703125" style="104" customWidth="1"/>
    <col min="5392" max="5392" width="12.7109375" style="104" customWidth="1"/>
    <col min="5393" max="5393" width="14.140625" style="104" customWidth="1"/>
    <col min="5394" max="5396" width="12.5703125" style="104" bestFit="1" customWidth="1"/>
    <col min="5397" max="5397" width="16.42578125" style="104" bestFit="1" customWidth="1"/>
    <col min="5398" max="5632" width="11.42578125" style="104"/>
    <col min="5633" max="5633" width="30.28515625" style="104" customWidth="1"/>
    <col min="5634" max="5634" width="27.85546875" style="104" customWidth="1"/>
    <col min="5635" max="5635" width="24" style="104" customWidth="1"/>
    <col min="5636" max="5636" width="20.5703125" style="104" customWidth="1"/>
    <col min="5637" max="5637" width="19.7109375" style="104" customWidth="1"/>
    <col min="5638" max="5640" width="7.42578125" style="104" bestFit="1" customWidth="1"/>
    <col min="5641" max="5641" width="6.28515625" style="104" customWidth="1"/>
    <col min="5642" max="5642" width="15" style="104" customWidth="1"/>
    <col min="5643" max="5643" width="17.140625" style="104" customWidth="1"/>
    <col min="5644" max="5644" width="23.42578125" style="104" bestFit="1" customWidth="1"/>
    <col min="5645" max="5645" width="22.42578125" style="104" customWidth="1"/>
    <col min="5646" max="5646" width="36.42578125" style="104" customWidth="1"/>
    <col min="5647" max="5647" width="31.5703125" style="104" customWidth="1"/>
    <col min="5648" max="5648" width="12.7109375" style="104" customWidth="1"/>
    <col min="5649" max="5649" width="14.140625" style="104" customWidth="1"/>
    <col min="5650" max="5652" width="12.5703125" style="104" bestFit="1" customWidth="1"/>
    <col min="5653" max="5653" width="16.42578125" style="104" bestFit="1" customWidth="1"/>
    <col min="5654" max="5888" width="11.42578125" style="104"/>
    <col min="5889" max="5889" width="30.28515625" style="104" customWidth="1"/>
    <col min="5890" max="5890" width="27.85546875" style="104" customWidth="1"/>
    <col min="5891" max="5891" width="24" style="104" customWidth="1"/>
    <col min="5892" max="5892" width="20.5703125" style="104" customWidth="1"/>
    <col min="5893" max="5893" width="19.7109375" style="104" customWidth="1"/>
    <col min="5894" max="5896" width="7.42578125" style="104" bestFit="1" customWidth="1"/>
    <col min="5897" max="5897" width="6.28515625" style="104" customWidth="1"/>
    <col min="5898" max="5898" width="15" style="104" customWidth="1"/>
    <col min="5899" max="5899" width="17.140625" style="104" customWidth="1"/>
    <col min="5900" max="5900" width="23.42578125" style="104" bestFit="1" customWidth="1"/>
    <col min="5901" max="5901" width="22.42578125" style="104" customWidth="1"/>
    <col min="5902" max="5902" width="36.42578125" style="104" customWidth="1"/>
    <col min="5903" max="5903" width="31.5703125" style="104" customWidth="1"/>
    <col min="5904" max="5904" width="12.7109375" style="104" customWidth="1"/>
    <col min="5905" max="5905" width="14.140625" style="104" customWidth="1"/>
    <col min="5906" max="5908" width="12.5703125" style="104" bestFit="1" customWidth="1"/>
    <col min="5909" max="5909" width="16.42578125" style="104" bestFit="1" customWidth="1"/>
    <col min="5910" max="6144" width="11.42578125" style="104"/>
    <col min="6145" max="6145" width="30.28515625" style="104" customWidth="1"/>
    <col min="6146" max="6146" width="27.85546875" style="104" customWidth="1"/>
    <col min="6147" max="6147" width="24" style="104" customWidth="1"/>
    <col min="6148" max="6148" width="20.5703125" style="104" customWidth="1"/>
    <col min="6149" max="6149" width="19.7109375" style="104" customWidth="1"/>
    <col min="6150" max="6152" width="7.42578125" style="104" bestFit="1" customWidth="1"/>
    <col min="6153" max="6153" width="6.28515625" style="104" customWidth="1"/>
    <col min="6154" max="6154" width="15" style="104" customWidth="1"/>
    <col min="6155" max="6155" width="17.140625" style="104" customWidth="1"/>
    <col min="6156" max="6156" width="23.42578125" style="104" bestFit="1" customWidth="1"/>
    <col min="6157" max="6157" width="22.42578125" style="104" customWidth="1"/>
    <col min="6158" max="6158" width="36.42578125" style="104" customWidth="1"/>
    <col min="6159" max="6159" width="31.5703125" style="104" customWidth="1"/>
    <col min="6160" max="6160" width="12.7109375" style="104" customWidth="1"/>
    <col min="6161" max="6161" width="14.140625" style="104" customWidth="1"/>
    <col min="6162" max="6164" width="12.5703125" style="104" bestFit="1" customWidth="1"/>
    <col min="6165" max="6165" width="16.42578125" style="104" bestFit="1" customWidth="1"/>
    <col min="6166" max="6400" width="11.42578125" style="104"/>
    <col min="6401" max="6401" width="30.28515625" style="104" customWidth="1"/>
    <col min="6402" max="6402" width="27.85546875" style="104" customWidth="1"/>
    <col min="6403" max="6403" width="24" style="104" customWidth="1"/>
    <col min="6404" max="6404" width="20.5703125" style="104" customWidth="1"/>
    <col min="6405" max="6405" width="19.7109375" style="104" customWidth="1"/>
    <col min="6406" max="6408" width="7.42578125" style="104" bestFit="1" customWidth="1"/>
    <col min="6409" max="6409" width="6.28515625" style="104" customWidth="1"/>
    <col min="6410" max="6410" width="15" style="104" customWidth="1"/>
    <col min="6411" max="6411" width="17.140625" style="104" customWidth="1"/>
    <col min="6412" max="6412" width="23.42578125" style="104" bestFit="1" customWidth="1"/>
    <col min="6413" max="6413" width="22.42578125" style="104" customWidth="1"/>
    <col min="6414" max="6414" width="36.42578125" style="104" customWidth="1"/>
    <col min="6415" max="6415" width="31.5703125" style="104" customWidth="1"/>
    <col min="6416" max="6416" width="12.7109375" style="104" customWidth="1"/>
    <col min="6417" max="6417" width="14.140625" style="104" customWidth="1"/>
    <col min="6418" max="6420" width="12.5703125" style="104" bestFit="1" customWidth="1"/>
    <col min="6421" max="6421" width="16.42578125" style="104" bestFit="1" customWidth="1"/>
    <col min="6422" max="6656" width="11.42578125" style="104"/>
    <col min="6657" max="6657" width="30.28515625" style="104" customWidth="1"/>
    <col min="6658" max="6658" width="27.85546875" style="104" customWidth="1"/>
    <col min="6659" max="6659" width="24" style="104" customWidth="1"/>
    <col min="6660" max="6660" width="20.5703125" style="104" customWidth="1"/>
    <col min="6661" max="6661" width="19.7109375" style="104" customWidth="1"/>
    <col min="6662" max="6664" width="7.42578125" style="104" bestFit="1" customWidth="1"/>
    <col min="6665" max="6665" width="6.28515625" style="104" customWidth="1"/>
    <col min="6666" max="6666" width="15" style="104" customWidth="1"/>
    <col min="6667" max="6667" width="17.140625" style="104" customWidth="1"/>
    <col min="6668" max="6668" width="23.42578125" style="104" bestFit="1" customWidth="1"/>
    <col min="6669" max="6669" width="22.42578125" style="104" customWidth="1"/>
    <col min="6670" max="6670" width="36.42578125" style="104" customWidth="1"/>
    <col min="6671" max="6671" width="31.5703125" style="104" customWidth="1"/>
    <col min="6672" max="6672" width="12.7109375" style="104" customWidth="1"/>
    <col min="6673" max="6673" width="14.140625" style="104" customWidth="1"/>
    <col min="6674" max="6676" width="12.5703125" style="104" bestFit="1" customWidth="1"/>
    <col min="6677" max="6677" width="16.42578125" style="104" bestFit="1" customWidth="1"/>
    <col min="6678" max="6912" width="11.42578125" style="104"/>
    <col min="6913" max="6913" width="30.28515625" style="104" customWidth="1"/>
    <col min="6914" max="6914" width="27.85546875" style="104" customWidth="1"/>
    <col min="6915" max="6915" width="24" style="104" customWidth="1"/>
    <col min="6916" max="6916" width="20.5703125" style="104" customWidth="1"/>
    <col min="6917" max="6917" width="19.7109375" style="104" customWidth="1"/>
    <col min="6918" max="6920" width="7.42578125" style="104" bestFit="1" customWidth="1"/>
    <col min="6921" max="6921" width="6.28515625" style="104" customWidth="1"/>
    <col min="6922" max="6922" width="15" style="104" customWidth="1"/>
    <col min="6923" max="6923" width="17.140625" style="104" customWidth="1"/>
    <col min="6924" max="6924" width="23.42578125" style="104" bestFit="1" customWidth="1"/>
    <col min="6925" max="6925" width="22.42578125" style="104" customWidth="1"/>
    <col min="6926" max="6926" width="36.42578125" style="104" customWidth="1"/>
    <col min="6927" max="6927" width="31.5703125" style="104" customWidth="1"/>
    <col min="6928" max="6928" width="12.7109375" style="104" customWidth="1"/>
    <col min="6929" max="6929" width="14.140625" style="104" customWidth="1"/>
    <col min="6930" max="6932" width="12.5703125" style="104" bestFit="1" customWidth="1"/>
    <col min="6933" max="6933" width="16.42578125" style="104" bestFit="1" customWidth="1"/>
    <col min="6934" max="7168" width="11.42578125" style="104"/>
    <col min="7169" max="7169" width="30.28515625" style="104" customWidth="1"/>
    <col min="7170" max="7170" width="27.85546875" style="104" customWidth="1"/>
    <col min="7171" max="7171" width="24" style="104" customWidth="1"/>
    <col min="7172" max="7172" width="20.5703125" style="104" customWidth="1"/>
    <col min="7173" max="7173" width="19.7109375" style="104" customWidth="1"/>
    <col min="7174" max="7176" width="7.42578125" style="104" bestFit="1" customWidth="1"/>
    <col min="7177" max="7177" width="6.28515625" style="104" customWidth="1"/>
    <col min="7178" max="7178" width="15" style="104" customWidth="1"/>
    <col min="7179" max="7179" width="17.140625" style="104" customWidth="1"/>
    <col min="7180" max="7180" width="23.42578125" style="104" bestFit="1" customWidth="1"/>
    <col min="7181" max="7181" width="22.42578125" style="104" customWidth="1"/>
    <col min="7182" max="7182" width="36.42578125" style="104" customWidth="1"/>
    <col min="7183" max="7183" width="31.5703125" style="104" customWidth="1"/>
    <col min="7184" max="7184" width="12.7109375" style="104" customWidth="1"/>
    <col min="7185" max="7185" width="14.140625" style="104" customWidth="1"/>
    <col min="7186" max="7188" width="12.5703125" style="104" bestFit="1" customWidth="1"/>
    <col min="7189" max="7189" width="16.42578125" style="104" bestFit="1" customWidth="1"/>
    <col min="7190" max="7424" width="11.42578125" style="104"/>
    <col min="7425" max="7425" width="30.28515625" style="104" customWidth="1"/>
    <col min="7426" max="7426" width="27.85546875" style="104" customWidth="1"/>
    <col min="7427" max="7427" width="24" style="104" customWidth="1"/>
    <col min="7428" max="7428" width="20.5703125" style="104" customWidth="1"/>
    <col min="7429" max="7429" width="19.7109375" style="104" customWidth="1"/>
    <col min="7430" max="7432" width="7.42578125" style="104" bestFit="1" customWidth="1"/>
    <col min="7433" max="7433" width="6.28515625" style="104" customWidth="1"/>
    <col min="7434" max="7434" width="15" style="104" customWidth="1"/>
    <col min="7435" max="7435" width="17.140625" style="104" customWidth="1"/>
    <col min="7436" max="7436" width="23.42578125" style="104" bestFit="1" customWidth="1"/>
    <col min="7437" max="7437" width="22.42578125" style="104" customWidth="1"/>
    <col min="7438" max="7438" width="36.42578125" style="104" customWidth="1"/>
    <col min="7439" max="7439" width="31.5703125" style="104" customWidth="1"/>
    <col min="7440" max="7440" width="12.7109375" style="104" customWidth="1"/>
    <col min="7441" max="7441" width="14.140625" style="104" customWidth="1"/>
    <col min="7442" max="7444" width="12.5703125" style="104" bestFit="1" customWidth="1"/>
    <col min="7445" max="7445" width="16.42578125" style="104" bestFit="1" customWidth="1"/>
    <col min="7446" max="7680" width="11.42578125" style="104"/>
    <col min="7681" max="7681" width="30.28515625" style="104" customWidth="1"/>
    <col min="7682" max="7682" width="27.85546875" style="104" customWidth="1"/>
    <col min="7683" max="7683" width="24" style="104" customWidth="1"/>
    <col min="7684" max="7684" width="20.5703125" style="104" customWidth="1"/>
    <col min="7685" max="7685" width="19.7109375" style="104" customWidth="1"/>
    <col min="7686" max="7688" width="7.42578125" style="104" bestFit="1" customWidth="1"/>
    <col min="7689" max="7689" width="6.28515625" style="104" customWidth="1"/>
    <col min="7690" max="7690" width="15" style="104" customWidth="1"/>
    <col min="7691" max="7691" width="17.140625" style="104" customWidth="1"/>
    <col min="7692" max="7692" width="23.42578125" style="104" bestFit="1" customWidth="1"/>
    <col min="7693" max="7693" width="22.42578125" style="104" customWidth="1"/>
    <col min="7694" max="7694" width="36.42578125" style="104" customWidth="1"/>
    <col min="7695" max="7695" width="31.5703125" style="104" customWidth="1"/>
    <col min="7696" max="7696" width="12.7109375" style="104" customWidth="1"/>
    <col min="7697" max="7697" width="14.140625" style="104" customWidth="1"/>
    <col min="7698" max="7700" width="12.5703125" style="104" bestFit="1" customWidth="1"/>
    <col min="7701" max="7701" width="16.42578125" style="104" bestFit="1" customWidth="1"/>
    <col min="7702" max="7936" width="11.42578125" style="104"/>
    <col min="7937" max="7937" width="30.28515625" style="104" customWidth="1"/>
    <col min="7938" max="7938" width="27.85546875" style="104" customWidth="1"/>
    <col min="7939" max="7939" width="24" style="104" customWidth="1"/>
    <col min="7940" max="7940" width="20.5703125" style="104" customWidth="1"/>
    <col min="7941" max="7941" width="19.7109375" style="104" customWidth="1"/>
    <col min="7942" max="7944" width="7.42578125" style="104" bestFit="1" customWidth="1"/>
    <col min="7945" max="7945" width="6.28515625" style="104" customWidth="1"/>
    <col min="7946" max="7946" width="15" style="104" customWidth="1"/>
    <col min="7947" max="7947" width="17.140625" style="104" customWidth="1"/>
    <col min="7948" max="7948" width="23.42578125" style="104" bestFit="1" customWidth="1"/>
    <col min="7949" max="7949" width="22.42578125" style="104" customWidth="1"/>
    <col min="7950" max="7950" width="36.42578125" style="104" customWidth="1"/>
    <col min="7951" max="7951" width="31.5703125" style="104" customWidth="1"/>
    <col min="7952" max="7952" width="12.7109375" style="104" customWidth="1"/>
    <col min="7953" max="7953" width="14.140625" style="104" customWidth="1"/>
    <col min="7954" max="7956" width="12.5703125" style="104" bestFit="1" customWidth="1"/>
    <col min="7957" max="7957" width="16.42578125" style="104" bestFit="1" customWidth="1"/>
    <col min="7958" max="8192" width="11.42578125" style="104"/>
    <col min="8193" max="8193" width="30.28515625" style="104" customWidth="1"/>
    <col min="8194" max="8194" width="27.85546875" style="104" customWidth="1"/>
    <col min="8195" max="8195" width="24" style="104" customWidth="1"/>
    <col min="8196" max="8196" width="20.5703125" style="104" customWidth="1"/>
    <col min="8197" max="8197" width="19.7109375" style="104" customWidth="1"/>
    <col min="8198" max="8200" width="7.42578125" style="104" bestFit="1" customWidth="1"/>
    <col min="8201" max="8201" width="6.28515625" style="104" customWidth="1"/>
    <col min="8202" max="8202" width="15" style="104" customWidth="1"/>
    <col min="8203" max="8203" width="17.140625" style="104" customWidth="1"/>
    <col min="8204" max="8204" width="23.42578125" style="104" bestFit="1" customWidth="1"/>
    <col min="8205" max="8205" width="22.42578125" style="104" customWidth="1"/>
    <col min="8206" max="8206" width="36.42578125" style="104" customWidth="1"/>
    <col min="8207" max="8207" width="31.5703125" style="104" customWidth="1"/>
    <col min="8208" max="8208" width="12.7109375" style="104" customWidth="1"/>
    <col min="8209" max="8209" width="14.140625" style="104" customWidth="1"/>
    <col min="8210" max="8212" width="12.5703125" style="104" bestFit="1" customWidth="1"/>
    <col min="8213" max="8213" width="16.42578125" style="104" bestFit="1" customWidth="1"/>
    <col min="8214" max="8448" width="11.42578125" style="104"/>
    <col min="8449" max="8449" width="30.28515625" style="104" customWidth="1"/>
    <col min="8450" max="8450" width="27.85546875" style="104" customWidth="1"/>
    <col min="8451" max="8451" width="24" style="104" customWidth="1"/>
    <col min="8452" max="8452" width="20.5703125" style="104" customWidth="1"/>
    <col min="8453" max="8453" width="19.7109375" style="104" customWidth="1"/>
    <col min="8454" max="8456" width="7.42578125" style="104" bestFit="1" customWidth="1"/>
    <col min="8457" max="8457" width="6.28515625" style="104" customWidth="1"/>
    <col min="8458" max="8458" width="15" style="104" customWidth="1"/>
    <col min="8459" max="8459" width="17.140625" style="104" customWidth="1"/>
    <col min="8460" max="8460" width="23.42578125" style="104" bestFit="1" customWidth="1"/>
    <col min="8461" max="8461" width="22.42578125" style="104" customWidth="1"/>
    <col min="8462" max="8462" width="36.42578125" style="104" customWidth="1"/>
    <col min="8463" max="8463" width="31.5703125" style="104" customWidth="1"/>
    <col min="8464" max="8464" width="12.7109375" style="104" customWidth="1"/>
    <col min="8465" max="8465" width="14.140625" style="104" customWidth="1"/>
    <col min="8466" max="8468" width="12.5703125" style="104" bestFit="1" customWidth="1"/>
    <col min="8469" max="8469" width="16.42578125" style="104" bestFit="1" customWidth="1"/>
    <col min="8470" max="8704" width="11.42578125" style="104"/>
    <col min="8705" max="8705" width="30.28515625" style="104" customWidth="1"/>
    <col min="8706" max="8706" width="27.85546875" style="104" customWidth="1"/>
    <col min="8707" max="8707" width="24" style="104" customWidth="1"/>
    <col min="8708" max="8708" width="20.5703125" style="104" customWidth="1"/>
    <col min="8709" max="8709" width="19.7109375" style="104" customWidth="1"/>
    <col min="8710" max="8712" width="7.42578125" style="104" bestFit="1" customWidth="1"/>
    <col min="8713" max="8713" width="6.28515625" style="104" customWidth="1"/>
    <col min="8714" max="8714" width="15" style="104" customWidth="1"/>
    <col min="8715" max="8715" width="17.140625" style="104" customWidth="1"/>
    <col min="8716" max="8716" width="23.42578125" style="104" bestFit="1" customWidth="1"/>
    <col min="8717" max="8717" width="22.42578125" style="104" customWidth="1"/>
    <col min="8718" max="8718" width="36.42578125" style="104" customWidth="1"/>
    <col min="8719" max="8719" width="31.5703125" style="104" customWidth="1"/>
    <col min="8720" max="8720" width="12.7109375" style="104" customWidth="1"/>
    <col min="8721" max="8721" width="14.140625" style="104" customWidth="1"/>
    <col min="8722" max="8724" width="12.5703125" style="104" bestFit="1" customWidth="1"/>
    <col min="8725" max="8725" width="16.42578125" style="104" bestFit="1" customWidth="1"/>
    <col min="8726" max="8960" width="11.42578125" style="104"/>
    <col min="8961" max="8961" width="30.28515625" style="104" customWidth="1"/>
    <col min="8962" max="8962" width="27.85546875" style="104" customWidth="1"/>
    <col min="8963" max="8963" width="24" style="104" customWidth="1"/>
    <col min="8964" max="8964" width="20.5703125" style="104" customWidth="1"/>
    <col min="8965" max="8965" width="19.7109375" style="104" customWidth="1"/>
    <col min="8966" max="8968" width="7.42578125" style="104" bestFit="1" customWidth="1"/>
    <col min="8969" max="8969" width="6.28515625" style="104" customWidth="1"/>
    <col min="8970" max="8970" width="15" style="104" customWidth="1"/>
    <col min="8971" max="8971" width="17.140625" style="104" customWidth="1"/>
    <col min="8972" max="8972" width="23.42578125" style="104" bestFit="1" customWidth="1"/>
    <col min="8973" max="8973" width="22.42578125" style="104" customWidth="1"/>
    <col min="8974" max="8974" width="36.42578125" style="104" customWidth="1"/>
    <col min="8975" max="8975" width="31.5703125" style="104" customWidth="1"/>
    <col min="8976" max="8976" width="12.7109375" style="104" customWidth="1"/>
    <col min="8977" max="8977" width="14.140625" style="104" customWidth="1"/>
    <col min="8978" max="8980" width="12.5703125" style="104" bestFit="1" customWidth="1"/>
    <col min="8981" max="8981" width="16.42578125" style="104" bestFit="1" customWidth="1"/>
    <col min="8982" max="9216" width="11.42578125" style="104"/>
    <col min="9217" max="9217" width="30.28515625" style="104" customWidth="1"/>
    <col min="9218" max="9218" width="27.85546875" style="104" customWidth="1"/>
    <col min="9219" max="9219" width="24" style="104" customWidth="1"/>
    <col min="9220" max="9220" width="20.5703125" style="104" customWidth="1"/>
    <col min="9221" max="9221" width="19.7109375" style="104" customWidth="1"/>
    <col min="9222" max="9224" width="7.42578125" style="104" bestFit="1" customWidth="1"/>
    <col min="9225" max="9225" width="6.28515625" style="104" customWidth="1"/>
    <col min="9226" max="9226" width="15" style="104" customWidth="1"/>
    <col min="9227" max="9227" width="17.140625" style="104" customWidth="1"/>
    <col min="9228" max="9228" width="23.42578125" style="104" bestFit="1" customWidth="1"/>
    <col min="9229" max="9229" width="22.42578125" style="104" customWidth="1"/>
    <col min="9230" max="9230" width="36.42578125" style="104" customWidth="1"/>
    <col min="9231" max="9231" width="31.5703125" style="104" customWidth="1"/>
    <col min="9232" max="9232" width="12.7109375" style="104" customWidth="1"/>
    <col min="9233" max="9233" width="14.140625" style="104" customWidth="1"/>
    <col min="9234" max="9236" width="12.5703125" style="104" bestFit="1" customWidth="1"/>
    <col min="9237" max="9237" width="16.42578125" style="104" bestFit="1" customWidth="1"/>
    <col min="9238" max="9472" width="11.42578125" style="104"/>
    <col min="9473" max="9473" width="30.28515625" style="104" customWidth="1"/>
    <col min="9474" max="9474" width="27.85546875" style="104" customWidth="1"/>
    <col min="9475" max="9475" width="24" style="104" customWidth="1"/>
    <col min="9476" max="9476" width="20.5703125" style="104" customWidth="1"/>
    <col min="9477" max="9477" width="19.7109375" style="104" customWidth="1"/>
    <col min="9478" max="9480" width="7.42578125" style="104" bestFit="1" customWidth="1"/>
    <col min="9481" max="9481" width="6.28515625" style="104" customWidth="1"/>
    <col min="9482" max="9482" width="15" style="104" customWidth="1"/>
    <col min="9483" max="9483" width="17.140625" style="104" customWidth="1"/>
    <col min="9484" max="9484" width="23.42578125" style="104" bestFit="1" customWidth="1"/>
    <col min="9485" max="9485" width="22.42578125" style="104" customWidth="1"/>
    <col min="9486" max="9486" width="36.42578125" style="104" customWidth="1"/>
    <col min="9487" max="9487" width="31.5703125" style="104" customWidth="1"/>
    <col min="9488" max="9488" width="12.7109375" style="104" customWidth="1"/>
    <col min="9489" max="9489" width="14.140625" style="104" customWidth="1"/>
    <col min="9490" max="9492" width="12.5703125" style="104" bestFit="1" customWidth="1"/>
    <col min="9493" max="9493" width="16.42578125" style="104" bestFit="1" customWidth="1"/>
    <col min="9494" max="9728" width="11.42578125" style="104"/>
    <col min="9729" max="9729" width="30.28515625" style="104" customWidth="1"/>
    <col min="9730" max="9730" width="27.85546875" style="104" customWidth="1"/>
    <col min="9731" max="9731" width="24" style="104" customWidth="1"/>
    <col min="9732" max="9732" width="20.5703125" style="104" customWidth="1"/>
    <col min="9733" max="9733" width="19.7109375" style="104" customWidth="1"/>
    <col min="9734" max="9736" width="7.42578125" style="104" bestFit="1" customWidth="1"/>
    <col min="9737" max="9737" width="6.28515625" style="104" customWidth="1"/>
    <col min="9738" max="9738" width="15" style="104" customWidth="1"/>
    <col min="9739" max="9739" width="17.140625" style="104" customWidth="1"/>
    <col min="9740" max="9740" width="23.42578125" style="104" bestFit="1" customWidth="1"/>
    <col min="9741" max="9741" width="22.42578125" style="104" customWidth="1"/>
    <col min="9742" max="9742" width="36.42578125" style="104" customWidth="1"/>
    <col min="9743" max="9743" width="31.5703125" style="104" customWidth="1"/>
    <col min="9744" max="9744" width="12.7109375" style="104" customWidth="1"/>
    <col min="9745" max="9745" width="14.140625" style="104" customWidth="1"/>
    <col min="9746" max="9748" width="12.5703125" style="104" bestFit="1" customWidth="1"/>
    <col min="9749" max="9749" width="16.42578125" style="104" bestFit="1" customWidth="1"/>
    <col min="9750" max="9984" width="11.42578125" style="104"/>
    <col min="9985" max="9985" width="30.28515625" style="104" customWidth="1"/>
    <col min="9986" max="9986" width="27.85546875" style="104" customWidth="1"/>
    <col min="9987" max="9987" width="24" style="104" customWidth="1"/>
    <col min="9988" max="9988" width="20.5703125" style="104" customWidth="1"/>
    <col min="9989" max="9989" width="19.7109375" style="104" customWidth="1"/>
    <col min="9990" max="9992" width="7.42578125" style="104" bestFit="1" customWidth="1"/>
    <col min="9993" max="9993" width="6.28515625" style="104" customWidth="1"/>
    <col min="9994" max="9994" width="15" style="104" customWidth="1"/>
    <col min="9995" max="9995" width="17.140625" style="104" customWidth="1"/>
    <col min="9996" max="9996" width="23.42578125" style="104" bestFit="1" customWidth="1"/>
    <col min="9997" max="9997" width="22.42578125" style="104" customWidth="1"/>
    <col min="9998" max="9998" width="36.42578125" style="104" customWidth="1"/>
    <col min="9999" max="9999" width="31.5703125" style="104" customWidth="1"/>
    <col min="10000" max="10000" width="12.7109375" style="104" customWidth="1"/>
    <col min="10001" max="10001" width="14.140625" style="104" customWidth="1"/>
    <col min="10002" max="10004" width="12.5703125" style="104" bestFit="1" customWidth="1"/>
    <col min="10005" max="10005" width="16.42578125" style="104" bestFit="1" customWidth="1"/>
    <col min="10006" max="10240" width="11.42578125" style="104"/>
    <col min="10241" max="10241" width="30.28515625" style="104" customWidth="1"/>
    <col min="10242" max="10242" width="27.85546875" style="104" customWidth="1"/>
    <col min="10243" max="10243" width="24" style="104" customWidth="1"/>
    <col min="10244" max="10244" width="20.5703125" style="104" customWidth="1"/>
    <col min="10245" max="10245" width="19.7109375" style="104" customWidth="1"/>
    <col min="10246" max="10248" width="7.42578125" style="104" bestFit="1" customWidth="1"/>
    <col min="10249" max="10249" width="6.28515625" style="104" customWidth="1"/>
    <col min="10250" max="10250" width="15" style="104" customWidth="1"/>
    <col min="10251" max="10251" width="17.140625" style="104" customWidth="1"/>
    <col min="10252" max="10252" width="23.42578125" style="104" bestFit="1" customWidth="1"/>
    <col min="10253" max="10253" width="22.42578125" style="104" customWidth="1"/>
    <col min="10254" max="10254" width="36.42578125" style="104" customWidth="1"/>
    <col min="10255" max="10255" width="31.5703125" style="104" customWidth="1"/>
    <col min="10256" max="10256" width="12.7109375" style="104" customWidth="1"/>
    <col min="10257" max="10257" width="14.140625" style="104" customWidth="1"/>
    <col min="10258" max="10260" width="12.5703125" style="104" bestFit="1" customWidth="1"/>
    <col min="10261" max="10261" width="16.42578125" style="104" bestFit="1" customWidth="1"/>
    <col min="10262" max="10496" width="11.42578125" style="104"/>
    <col min="10497" max="10497" width="30.28515625" style="104" customWidth="1"/>
    <col min="10498" max="10498" width="27.85546875" style="104" customWidth="1"/>
    <col min="10499" max="10499" width="24" style="104" customWidth="1"/>
    <col min="10500" max="10500" width="20.5703125" style="104" customWidth="1"/>
    <col min="10501" max="10501" width="19.7109375" style="104" customWidth="1"/>
    <col min="10502" max="10504" width="7.42578125" style="104" bestFit="1" customWidth="1"/>
    <col min="10505" max="10505" width="6.28515625" style="104" customWidth="1"/>
    <col min="10506" max="10506" width="15" style="104" customWidth="1"/>
    <col min="10507" max="10507" width="17.140625" style="104" customWidth="1"/>
    <col min="10508" max="10508" width="23.42578125" style="104" bestFit="1" customWidth="1"/>
    <col min="10509" max="10509" width="22.42578125" style="104" customWidth="1"/>
    <col min="10510" max="10510" width="36.42578125" style="104" customWidth="1"/>
    <col min="10511" max="10511" width="31.5703125" style="104" customWidth="1"/>
    <col min="10512" max="10512" width="12.7109375" style="104" customWidth="1"/>
    <col min="10513" max="10513" width="14.140625" style="104" customWidth="1"/>
    <col min="10514" max="10516" width="12.5703125" style="104" bestFit="1" customWidth="1"/>
    <col min="10517" max="10517" width="16.42578125" style="104" bestFit="1" customWidth="1"/>
    <col min="10518" max="10752" width="11.42578125" style="104"/>
    <col min="10753" max="10753" width="30.28515625" style="104" customWidth="1"/>
    <col min="10754" max="10754" width="27.85546875" style="104" customWidth="1"/>
    <col min="10755" max="10755" width="24" style="104" customWidth="1"/>
    <col min="10756" max="10756" width="20.5703125" style="104" customWidth="1"/>
    <col min="10757" max="10757" width="19.7109375" style="104" customWidth="1"/>
    <col min="10758" max="10760" width="7.42578125" style="104" bestFit="1" customWidth="1"/>
    <col min="10761" max="10761" width="6.28515625" style="104" customWidth="1"/>
    <col min="10762" max="10762" width="15" style="104" customWidth="1"/>
    <col min="10763" max="10763" width="17.140625" style="104" customWidth="1"/>
    <col min="10764" max="10764" width="23.42578125" style="104" bestFit="1" customWidth="1"/>
    <col min="10765" max="10765" width="22.42578125" style="104" customWidth="1"/>
    <col min="10766" max="10766" width="36.42578125" style="104" customWidth="1"/>
    <col min="10767" max="10767" width="31.5703125" style="104" customWidth="1"/>
    <col min="10768" max="10768" width="12.7109375" style="104" customWidth="1"/>
    <col min="10769" max="10769" width="14.140625" style="104" customWidth="1"/>
    <col min="10770" max="10772" width="12.5703125" style="104" bestFit="1" customWidth="1"/>
    <col min="10773" max="10773" width="16.42578125" style="104" bestFit="1" customWidth="1"/>
    <col min="10774" max="11008" width="11.42578125" style="104"/>
    <col min="11009" max="11009" width="30.28515625" style="104" customWidth="1"/>
    <col min="11010" max="11010" width="27.85546875" style="104" customWidth="1"/>
    <col min="11011" max="11011" width="24" style="104" customWidth="1"/>
    <col min="11012" max="11012" width="20.5703125" style="104" customWidth="1"/>
    <col min="11013" max="11013" width="19.7109375" style="104" customWidth="1"/>
    <col min="11014" max="11016" width="7.42578125" style="104" bestFit="1" customWidth="1"/>
    <col min="11017" max="11017" width="6.28515625" style="104" customWidth="1"/>
    <col min="11018" max="11018" width="15" style="104" customWidth="1"/>
    <col min="11019" max="11019" width="17.140625" style="104" customWidth="1"/>
    <col min="11020" max="11020" width="23.42578125" style="104" bestFit="1" customWidth="1"/>
    <col min="11021" max="11021" width="22.42578125" style="104" customWidth="1"/>
    <col min="11022" max="11022" width="36.42578125" style="104" customWidth="1"/>
    <col min="11023" max="11023" width="31.5703125" style="104" customWidth="1"/>
    <col min="11024" max="11024" width="12.7109375" style="104" customWidth="1"/>
    <col min="11025" max="11025" width="14.140625" style="104" customWidth="1"/>
    <col min="11026" max="11028" width="12.5703125" style="104" bestFit="1" customWidth="1"/>
    <col min="11029" max="11029" width="16.42578125" style="104" bestFit="1" customWidth="1"/>
    <col min="11030" max="11264" width="11.42578125" style="104"/>
    <col min="11265" max="11265" width="30.28515625" style="104" customWidth="1"/>
    <col min="11266" max="11266" width="27.85546875" style="104" customWidth="1"/>
    <col min="11267" max="11267" width="24" style="104" customWidth="1"/>
    <col min="11268" max="11268" width="20.5703125" style="104" customWidth="1"/>
    <col min="11269" max="11269" width="19.7109375" style="104" customWidth="1"/>
    <col min="11270" max="11272" width="7.42578125" style="104" bestFit="1" customWidth="1"/>
    <col min="11273" max="11273" width="6.28515625" style="104" customWidth="1"/>
    <col min="11274" max="11274" width="15" style="104" customWidth="1"/>
    <col min="11275" max="11275" width="17.140625" style="104" customWidth="1"/>
    <col min="11276" max="11276" width="23.42578125" style="104" bestFit="1" customWidth="1"/>
    <col min="11277" max="11277" width="22.42578125" style="104" customWidth="1"/>
    <col min="11278" max="11278" width="36.42578125" style="104" customWidth="1"/>
    <col min="11279" max="11279" width="31.5703125" style="104" customWidth="1"/>
    <col min="11280" max="11280" width="12.7109375" style="104" customWidth="1"/>
    <col min="11281" max="11281" width="14.140625" style="104" customWidth="1"/>
    <col min="11282" max="11284" width="12.5703125" style="104" bestFit="1" customWidth="1"/>
    <col min="11285" max="11285" width="16.42578125" style="104" bestFit="1" customWidth="1"/>
    <col min="11286" max="11520" width="11.42578125" style="104"/>
    <col min="11521" max="11521" width="30.28515625" style="104" customWidth="1"/>
    <col min="11522" max="11522" width="27.85546875" style="104" customWidth="1"/>
    <col min="11523" max="11523" width="24" style="104" customWidth="1"/>
    <col min="11524" max="11524" width="20.5703125" style="104" customWidth="1"/>
    <col min="11525" max="11525" width="19.7109375" style="104" customWidth="1"/>
    <col min="11526" max="11528" width="7.42578125" style="104" bestFit="1" customWidth="1"/>
    <col min="11529" max="11529" width="6.28515625" style="104" customWidth="1"/>
    <col min="11530" max="11530" width="15" style="104" customWidth="1"/>
    <col min="11531" max="11531" width="17.140625" style="104" customWidth="1"/>
    <col min="11532" max="11532" width="23.42578125" style="104" bestFit="1" customWidth="1"/>
    <col min="11533" max="11533" width="22.42578125" style="104" customWidth="1"/>
    <col min="11534" max="11534" width="36.42578125" style="104" customWidth="1"/>
    <col min="11535" max="11535" width="31.5703125" style="104" customWidth="1"/>
    <col min="11536" max="11536" width="12.7109375" style="104" customWidth="1"/>
    <col min="11537" max="11537" width="14.140625" style="104" customWidth="1"/>
    <col min="11538" max="11540" width="12.5703125" style="104" bestFit="1" customWidth="1"/>
    <col min="11541" max="11541" width="16.42578125" style="104" bestFit="1" customWidth="1"/>
    <col min="11542" max="11776" width="11.42578125" style="104"/>
    <col min="11777" max="11777" width="30.28515625" style="104" customWidth="1"/>
    <col min="11778" max="11778" width="27.85546875" style="104" customWidth="1"/>
    <col min="11779" max="11779" width="24" style="104" customWidth="1"/>
    <col min="11780" max="11780" width="20.5703125" style="104" customWidth="1"/>
    <col min="11781" max="11781" width="19.7109375" style="104" customWidth="1"/>
    <col min="11782" max="11784" width="7.42578125" style="104" bestFit="1" customWidth="1"/>
    <col min="11785" max="11785" width="6.28515625" style="104" customWidth="1"/>
    <col min="11786" max="11786" width="15" style="104" customWidth="1"/>
    <col min="11787" max="11787" width="17.140625" style="104" customWidth="1"/>
    <col min="11788" max="11788" width="23.42578125" style="104" bestFit="1" customWidth="1"/>
    <col min="11789" max="11789" width="22.42578125" style="104" customWidth="1"/>
    <col min="11790" max="11790" width="36.42578125" style="104" customWidth="1"/>
    <col min="11791" max="11791" width="31.5703125" style="104" customWidth="1"/>
    <col min="11792" max="11792" width="12.7109375" style="104" customWidth="1"/>
    <col min="11793" max="11793" width="14.140625" style="104" customWidth="1"/>
    <col min="11794" max="11796" width="12.5703125" style="104" bestFit="1" customWidth="1"/>
    <col min="11797" max="11797" width="16.42578125" style="104" bestFit="1" customWidth="1"/>
    <col min="11798" max="12032" width="11.42578125" style="104"/>
    <col min="12033" max="12033" width="30.28515625" style="104" customWidth="1"/>
    <col min="12034" max="12034" width="27.85546875" style="104" customWidth="1"/>
    <col min="12035" max="12035" width="24" style="104" customWidth="1"/>
    <col min="12036" max="12036" width="20.5703125" style="104" customWidth="1"/>
    <col min="12037" max="12037" width="19.7109375" style="104" customWidth="1"/>
    <col min="12038" max="12040" width="7.42578125" style="104" bestFit="1" customWidth="1"/>
    <col min="12041" max="12041" width="6.28515625" style="104" customWidth="1"/>
    <col min="12042" max="12042" width="15" style="104" customWidth="1"/>
    <col min="12043" max="12043" width="17.140625" style="104" customWidth="1"/>
    <col min="12044" max="12044" width="23.42578125" style="104" bestFit="1" customWidth="1"/>
    <col min="12045" max="12045" width="22.42578125" style="104" customWidth="1"/>
    <col min="12046" max="12046" width="36.42578125" style="104" customWidth="1"/>
    <col min="12047" max="12047" width="31.5703125" style="104" customWidth="1"/>
    <col min="12048" max="12048" width="12.7109375" style="104" customWidth="1"/>
    <col min="12049" max="12049" width="14.140625" style="104" customWidth="1"/>
    <col min="12050" max="12052" width="12.5703125" style="104" bestFit="1" customWidth="1"/>
    <col min="12053" max="12053" width="16.42578125" style="104" bestFit="1" customWidth="1"/>
    <col min="12054" max="12288" width="11.42578125" style="104"/>
    <col min="12289" max="12289" width="30.28515625" style="104" customWidth="1"/>
    <col min="12290" max="12290" width="27.85546875" style="104" customWidth="1"/>
    <col min="12291" max="12291" width="24" style="104" customWidth="1"/>
    <col min="12292" max="12292" width="20.5703125" style="104" customWidth="1"/>
    <col min="12293" max="12293" width="19.7109375" style="104" customWidth="1"/>
    <col min="12294" max="12296" width="7.42578125" style="104" bestFit="1" customWidth="1"/>
    <col min="12297" max="12297" width="6.28515625" style="104" customWidth="1"/>
    <col min="12298" max="12298" width="15" style="104" customWidth="1"/>
    <col min="12299" max="12299" width="17.140625" style="104" customWidth="1"/>
    <col min="12300" max="12300" width="23.42578125" style="104" bestFit="1" customWidth="1"/>
    <col min="12301" max="12301" width="22.42578125" style="104" customWidth="1"/>
    <col min="12302" max="12302" width="36.42578125" style="104" customWidth="1"/>
    <col min="12303" max="12303" width="31.5703125" style="104" customWidth="1"/>
    <col min="12304" max="12304" width="12.7109375" style="104" customWidth="1"/>
    <col min="12305" max="12305" width="14.140625" style="104" customWidth="1"/>
    <col min="12306" max="12308" width="12.5703125" style="104" bestFit="1" customWidth="1"/>
    <col min="12309" max="12309" width="16.42578125" style="104" bestFit="1" customWidth="1"/>
    <col min="12310" max="12544" width="11.42578125" style="104"/>
    <col min="12545" max="12545" width="30.28515625" style="104" customWidth="1"/>
    <col min="12546" max="12546" width="27.85546875" style="104" customWidth="1"/>
    <col min="12547" max="12547" width="24" style="104" customWidth="1"/>
    <col min="12548" max="12548" width="20.5703125" style="104" customWidth="1"/>
    <col min="12549" max="12549" width="19.7109375" style="104" customWidth="1"/>
    <col min="12550" max="12552" width="7.42578125" style="104" bestFit="1" customWidth="1"/>
    <col min="12553" max="12553" width="6.28515625" style="104" customWidth="1"/>
    <col min="12554" max="12554" width="15" style="104" customWidth="1"/>
    <col min="12555" max="12555" width="17.140625" style="104" customWidth="1"/>
    <col min="12556" max="12556" width="23.42578125" style="104" bestFit="1" customWidth="1"/>
    <col min="12557" max="12557" width="22.42578125" style="104" customWidth="1"/>
    <col min="12558" max="12558" width="36.42578125" style="104" customWidth="1"/>
    <col min="12559" max="12559" width="31.5703125" style="104" customWidth="1"/>
    <col min="12560" max="12560" width="12.7109375" style="104" customWidth="1"/>
    <col min="12561" max="12561" width="14.140625" style="104" customWidth="1"/>
    <col min="12562" max="12564" width="12.5703125" style="104" bestFit="1" customWidth="1"/>
    <col min="12565" max="12565" width="16.42578125" style="104" bestFit="1" customWidth="1"/>
    <col min="12566" max="12800" width="11.42578125" style="104"/>
    <col min="12801" max="12801" width="30.28515625" style="104" customWidth="1"/>
    <col min="12802" max="12802" width="27.85546875" style="104" customWidth="1"/>
    <col min="12803" max="12803" width="24" style="104" customWidth="1"/>
    <col min="12804" max="12804" width="20.5703125" style="104" customWidth="1"/>
    <col min="12805" max="12805" width="19.7109375" style="104" customWidth="1"/>
    <col min="12806" max="12808" width="7.42578125" style="104" bestFit="1" customWidth="1"/>
    <col min="12809" max="12809" width="6.28515625" style="104" customWidth="1"/>
    <col min="12810" max="12810" width="15" style="104" customWidth="1"/>
    <col min="12811" max="12811" width="17.140625" style="104" customWidth="1"/>
    <col min="12812" max="12812" width="23.42578125" style="104" bestFit="1" customWidth="1"/>
    <col min="12813" max="12813" width="22.42578125" style="104" customWidth="1"/>
    <col min="12814" max="12814" width="36.42578125" style="104" customWidth="1"/>
    <col min="12815" max="12815" width="31.5703125" style="104" customWidth="1"/>
    <col min="12816" max="12816" width="12.7109375" style="104" customWidth="1"/>
    <col min="12817" max="12817" width="14.140625" style="104" customWidth="1"/>
    <col min="12818" max="12820" width="12.5703125" style="104" bestFit="1" customWidth="1"/>
    <col min="12821" max="12821" width="16.42578125" style="104" bestFit="1" customWidth="1"/>
    <col min="12822" max="13056" width="11.42578125" style="104"/>
    <col min="13057" max="13057" width="30.28515625" style="104" customWidth="1"/>
    <col min="13058" max="13058" width="27.85546875" style="104" customWidth="1"/>
    <col min="13059" max="13059" width="24" style="104" customWidth="1"/>
    <col min="13060" max="13060" width="20.5703125" style="104" customWidth="1"/>
    <col min="13061" max="13061" width="19.7109375" style="104" customWidth="1"/>
    <col min="13062" max="13064" width="7.42578125" style="104" bestFit="1" customWidth="1"/>
    <col min="13065" max="13065" width="6.28515625" style="104" customWidth="1"/>
    <col min="13066" max="13066" width="15" style="104" customWidth="1"/>
    <col min="13067" max="13067" width="17.140625" style="104" customWidth="1"/>
    <col min="13068" max="13068" width="23.42578125" style="104" bestFit="1" customWidth="1"/>
    <col min="13069" max="13069" width="22.42578125" style="104" customWidth="1"/>
    <col min="13070" max="13070" width="36.42578125" style="104" customWidth="1"/>
    <col min="13071" max="13071" width="31.5703125" style="104" customWidth="1"/>
    <col min="13072" max="13072" width="12.7109375" style="104" customWidth="1"/>
    <col min="13073" max="13073" width="14.140625" style="104" customWidth="1"/>
    <col min="13074" max="13076" width="12.5703125" style="104" bestFit="1" customWidth="1"/>
    <col min="13077" max="13077" width="16.42578125" style="104" bestFit="1" customWidth="1"/>
    <col min="13078" max="13312" width="11.42578125" style="104"/>
    <col min="13313" max="13313" width="30.28515625" style="104" customWidth="1"/>
    <col min="13314" max="13314" width="27.85546875" style="104" customWidth="1"/>
    <col min="13315" max="13315" width="24" style="104" customWidth="1"/>
    <col min="13316" max="13316" width="20.5703125" style="104" customWidth="1"/>
    <col min="13317" max="13317" width="19.7109375" style="104" customWidth="1"/>
    <col min="13318" max="13320" width="7.42578125" style="104" bestFit="1" customWidth="1"/>
    <col min="13321" max="13321" width="6.28515625" style="104" customWidth="1"/>
    <col min="13322" max="13322" width="15" style="104" customWidth="1"/>
    <col min="13323" max="13323" width="17.140625" style="104" customWidth="1"/>
    <col min="13324" max="13324" width="23.42578125" style="104" bestFit="1" customWidth="1"/>
    <col min="13325" max="13325" width="22.42578125" style="104" customWidth="1"/>
    <col min="13326" max="13326" width="36.42578125" style="104" customWidth="1"/>
    <col min="13327" max="13327" width="31.5703125" style="104" customWidth="1"/>
    <col min="13328" max="13328" width="12.7109375" style="104" customWidth="1"/>
    <col min="13329" max="13329" width="14.140625" style="104" customWidth="1"/>
    <col min="13330" max="13332" width="12.5703125" style="104" bestFit="1" customWidth="1"/>
    <col min="13333" max="13333" width="16.42578125" style="104" bestFit="1" customWidth="1"/>
    <col min="13334" max="13568" width="11.42578125" style="104"/>
    <col min="13569" max="13569" width="30.28515625" style="104" customWidth="1"/>
    <col min="13570" max="13570" width="27.85546875" style="104" customWidth="1"/>
    <col min="13571" max="13571" width="24" style="104" customWidth="1"/>
    <col min="13572" max="13572" width="20.5703125" style="104" customWidth="1"/>
    <col min="13573" max="13573" width="19.7109375" style="104" customWidth="1"/>
    <col min="13574" max="13576" width="7.42578125" style="104" bestFit="1" customWidth="1"/>
    <col min="13577" max="13577" width="6.28515625" style="104" customWidth="1"/>
    <col min="13578" max="13578" width="15" style="104" customWidth="1"/>
    <col min="13579" max="13579" width="17.140625" style="104" customWidth="1"/>
    <col min="13580" max="13580" width="23.42578125" style="104" bestFit="1" customWidth="1"/>
    <col min="13581" max="13581" width="22.42578125" style="104" customWidth="1"/>
    <col min="13582" max="13582" width="36.42578125" style="104" customWidth="1"/>
    <col min="13583" max="13583" width="31.5703125" style="104" customWidth="1"/>
    <col min="13584" max="13584" width="12.7109375" style="104" customWidth="1"/>
    <col min="13585" max="13585" width="14.140625" style="104" customWidth="1"/>
    <col min="13586" max="13588" width="12.5703125" style="104" bestFit="1" customWidth="1"/>
    <col min="13589" max="13589" width="16.42578125" style="104" bestFit="1" customWidth="1"/>
    <col min="13590" max="13824" width="11.42578125" style="104"/>
    <col min="13825" max="13825" width="30.28515625" style="104" customWidth="1"/>
    <col min="13826" max="13826" width="27.85546875" style="104" customWidth="1"/>
    <col min="13827" max="13827" width="24" style="104" customWidth="1"/>
    <col min="13828" max="13828" width="20.5703125" style="104" customWidth="1"/>
    <col min="13829" max="13829" width="19.7109375" style="104" customWidth="1"/>
    <col min="13830" max="13832" width="7.42578125" style="104" bestFit="1" customWidth="1"/>
    <col min="13833" max="13833" width="6.28515625" style="104" customWidth="1"/>
    <col min="13834" max="13834" width="15" style="104" customWidth="1"/>
    <col min="13835" max="13835" width="17.140625" style="104" customWidth="1"/>
    <col min="13836" max="13836" width="23.42578125" style="104" bestFit="1" customWidth="1"/>
    <col min="13837" max="13837" width="22.42578125" style="104" customWidth="1"/>
    <col min="13838" max="13838" width="36.42578125" style="104" customWidth="1"/>
    <col min="13839" max="13839" width="31.5703125" style="104" customWidth="1"/>
    <col min="13840" max="13840" width="12.7109375" style="104" customWidth="1"/>
    <col min="13841" max="13841" width="14.140625" style="104" customWidth="1"/>
    <col min="13842" max="13844" width="12.5703125" style="104" bestFit="1" customWidth="1"/>
    <col min="13845" max="13845" width="16.42578125" style="104" bestFit="1" customWidth="1"/>
    <col min="13846" max="14080" width="11.42578125" style="104"/>
    <col min="14081" max="14081" width="30.28515625" style="104" customWidth="1"/>
    <col min="14082" max="14082" width="27.85546875" style="104" customWidth="1"/>
    <col min="14083" max="14083" width="24" style="104" customWidth="1"/>
    <col min="14084" max="14084" width="20.5703125" style="104" customWidth="1"/>
    <col min="14085" max="14085" width="19.7109375" style="104" customWidth="1"/>
    <col min="14086" max="14088" width="7.42578125" style="104" bestFit="1" customWidth="1"/>
    <col min="14089" max="14089" width="6.28515625" style="104" customWidth="1"/>
    <col min="14090" max="14090" width="15" style="104" customWidth="1"/>
    <col min="14091" max="14091" width="17.140625" style="104" customWidth="1"/>
    <col min="14092" max="14092" width="23.42578125" style="104" bestFit="1" customWidth="1"/>
    <col min="14093" max="14093" width="22.42578125" style="104" customWidth="1"/>
    <col min="14094" max="14094" width="36.42578125" style="104" customWidth="1"/>
    <col min="14095" max="14095" width="31.5703125" style="104" customWidth="1"/>
    <col min="14096" max="14096" width="12.7109375" style="104" customWidth="1"/>
    <col min="14097" max="14097" width="14.140625" style="104" customWidth="1"/>
    <col min="14098" max="14100" width="12.5703125" style="104" bestFit="1" customWidth="1"/>
    <col min="14101" max="14101" width="16.42578125" style="104" bestFit="1" customWidth="1"/>
    <col min="14102" max="14336" width="11.42578125" style="104"/>
    <col min="14337" max="14337" width="30.28515625" style="104" customWidth="1"/>
    <col min="14338" max="14338" width="27.85546875" style="104" customWidth="1"/>
    <col min="14339" max="14339" width="24" style="104" customWidth="1"/>
    <col min="14340" max="14340" width="20.5703125" style="104" customWidth="1"/>
    <col min="14341" max="14341" width="19.7109375" style="104" customWidth="1"/>
    <col min="14342" max="14344" width="7.42578125" style="104" bestFit="1" customWidth="1"/>
    <col min="14345" max="14345" width="6.28515625" style="104" customWidth="1"/>
    <col min="14346" max="14346" width="15" style="104" customWidth="1"/>
    <col min="14347" max="14347" width="17.140625" style="104" customWidth="1"/>
    <col min="14348" max="14348" width="23.42578125" style="104" bestFit="1" customWidth="1"/>
    <col min="14349" max="14349" width="22.42578125" style="104" customWidth="1"/>
    <col min="14350" max="14350" width="36.42578125" style="104" customWidth="1"/>
    <col min="14351" max="14351" width="31.5703125" style="104" customWidth="1"/>
    <col min="14352" max="14352" width="12.7109375" style="104" customWidth="1"/>
    <col min="14353" max="14353" width="14.140625" style="104" customWidth="1"/>
    <col min="14354" max="14356" width="12.5703125" style="104" bestFit="1" customWidth="1"/>
    <col min="14357" max="14357" width="16.42578125" style="104" bestFit="1" customWidth="1"/>
    <col min="14358" max="14592" width="11.42578125" style="104"/>
    <col min="14593" max="14593" width="30.28515625" style="104" customWidth="1"/>
    <col min="14594" max="14594" width="27.85546875" style="104" customWidth="1"/>
    <col min="14595" max="14595" width="24" style="104" customWidth="1"/>
    <col min="14596" max="14596" width="20.5703125" style="104" customWidth="1"/>
    <col min="14597" max="14597" width="19.7109375" style="104" customWidth="1"/>
    <col min="14598" max="14600" width="7.42578125" style="104" bestFit="1" customWidth="1"/>
    <col min="14601" max="14601" width="6.28515625" style="104" customWidth="1"/>
    <col min="14602" max="14602" width="15" style="104" customWidth="1"/>
    <col min="14603" max="14603" width="17.140625" style="104" customWidth="1"/>
    <col min="14604" max="14604" width="23.42578125" style="104" bestFit="1" customWidth="1"/>
    <col min="14605" max="14605" width="22.42578125" style="104" customWidth="1"/>
    <col min="14606" max="14606" width="36.42578125" style="104" customWidth="1"/>
    <col min="14607" max="14607" width="31.5703125" style="104" customWidth="1"/>
    <col min="14608" max="14608" width="12.7109375" style="104" customWidth="1"/>
    <col min="14609" max="14609" width="14.140625" style="104" customWidth="1"/>
    <col min="14610" max="14612" width="12.5703125" style="104" bestFit="1" customWidth="1"/>
    <col min="14613" max="14613" width="16.42578125" style="104" bestFit="1" customWidth="1"/>
    <col min="14614" max="14848" width="11.42578125" style="104"/>
    <col min="14849" max="14849" width="30.28515625" style="104" customWidth="1"/>
    <col min="14850" max="14850" width="27.85546875" style="104" customWidth="1"/>
    <col min="14851" max="14851" width="24" style="104" customWidth="1"/>
    <col min="14852" max="14852" width="20.5703125" style="104" customWidth="1"/>
    <col min="14853" max="14853" width="19.7109375" style="104" customWidth="1"/>
    <col min="14854" max="14856" width="7.42578125" style="104" bestFit="1" customWidth="1"/>
    <col min="14857" max="14857" width="6.28515625" style="104" customWidth="1"/>
    <col min="14858" max="14858" width="15" style="104" customWidth="1"/>
    <col min="14859" max="14859" width="17.140625" style="104" customWidth="1"/>
    <col min="14860" max="14860" width="23.42578125" style="104" bestFit="1" customWidth="1"/>
    <col min="14861" max="14861" width="22.42578125" style="104" customWidth="1"/>
    <col min="14862" max="14862" width="36.42578125" style="104" customWidth="1"/>
    <col min="14863" max="14863" width="31.5703125" style="104" customWidth="1"/>
    <col min="14864" max="14864" width="12.7109375" style="104" customWidth="1"/>
    <col min="14865" max="14865" width="14.140625" style="104" customWidth="1"/>
    <col min="14866" max="14868" width="12.5703125" style="104" bestFit="1" customWidth="1"/>
    <col min="14869" max="14869" width="16.42578125" style="104" bestFit="1" customWidth="1"/>
    <col min="14870" max="15104" width="11.42578125" style="104"/>
    <col min="15105" max="15105" width="30.28515625" style="104" customWidth="1"/>
    <col min="15106" max="15106" width="27.85546875" style="104" customWidth="1"/>
    <col min="15107" max="15107" width="24" style="104" customWidth="1"/>
    <col min="15108" max="15108" width="20.5703125" style="104" customWidth="1"/>
    <col min="15109" max="15109" width="19.7109375" style="104" customWidth="1"/>
    <col min="15110" max="15112" width="7.42578125" style="104" bestFit="1" customWidth="1"/>
    <col min="15113" max="15113" width="6.28515625" style="104" customWidth="1"/>
    <col min="15114" max="15114" width="15" style="104" customWidth="1"/>
    <col min="15115" max="15115" width="17.140625" style="104" customWidth="1"/>
    <col min="15116" max="15116" width="23.42578125" style="104" bestFit="1" customWidth="1"/>
    <col min="15117" max="15117" width="22.42578125" style="104" customWidth="1"/>
    <col min="15118" max="15118" width="36.42578125" style="104" customWidth="1"/>
    <col min="15119" max="15119" width="31.5703125" style="104" customWidth="1"/>
    <col min="15120" max="15120" width="12.7109375" style="104" customWidth="1"/>
    <col min="15121" max="15121" width="14.140625" style="104" customWidth="1"/>
    <col min="15122" max="15124" width="12.5703125" style="104" bestFit="1" customWidth="1"/>
    <col min="15125" max="15125" width="16.42578125" style="104" bestFit="1" customWidth="1"/>
    <col min="15126" max="15360" width="11.42578125" style="104"/>
    <col min="15361" max="15361" width="30.28515625" style="104" customWidth="1"/>
    <col min="15362" max="15362" width="27.85546875" style="104" customWidth="1"/>
    <col min="15363" max="15363" width="24" style="104" customWidth="1"/>
    <col min="15364" max="15364" width="20.5703125" style="104" customWidth="1"/>
    <col min="15365" max="15365" width="19.7109375" style="104" customWidth="1"/>
    <col min="15366" max="15368" width="7.42578125" style="104" bestFit="1" customWidth="1"/>
    <col min="15369" max="15369" width="6.28515625" style="104" customWidth="1"/>
    <col min="15370" max="15370" width="15" style="104" customWidth="1"/>
    <col min="15371" max="15371" width="17.140625" style="104" customWidth="1"/>
    <col min="15372" max="15372" width="23.42578125" style="104" bestFit="1" customWidth="1"/>
    <col min="15373" max="15373" width="22.42578125" style="104" customWidth="1"/>
    <col min="15374" max="15374" width="36.42578125" style="104" customWidth="1"/>
    <col min="15375" max="15375" width="31.5703125" style="104" customWidth="1"/>
    <col min="15376" max="15376" width="12.7109375" style="104" customWidth="1"/>
    <col min="15377" max="15377" width="14.140625" style="104" customWidth="1"/>
    <col min="15378" max="15380" width="12.5703125" style="104" bestFit="1" customWidth="1"/>
    <col min="15381" max="15381" width="16.42578125" style="104" bestFit="1" customWidth="1"/>
    <col min="15382" max="15616" width="11.42578125" style="104"/>
    <col min="15617" max="15617" width="30.28515625" style="104" customWidth="1"/>
    <col min="15618" max="15618" width="27.85546875" style="104" customWidth="1"/>
    <col min="15619" max="15619" width="24" style="104" customWidth="1"/>
    <col min="15620" max="15620" width="20.5703125" style="104" customWidth="1"/>
    <col min="15621" max="15621" width="19.7109375" style="104" customWidth="1"/>
    <col min="15622" max="15624" width="7.42578125" style="104" bestFit="1" customWidth="1"/>
    <col min="15625" max="15625" width="6.28515625" style="104" customWidth="1"/>
    <col min="15626" max="15626" width="15" style="104" customWidth="1"/>
    <col min="15627" max="15627" width="17.140625" style="104" customWidth="1"/>
    <col min="15628" max="15628" width="23.42578125" style="104" bestFit="1" customWidth="1"/>
    <col min="15629" max="15629" width="22.42578125" style="104" customWidth="1"/>
    <col min="15630" max="15630" width="36.42578125" style="104" customWidth="1"/>
    <col min="15631" max="15631" width="31.5703125" style="104" customWidth="1"/>
    <col min="15632" max="15632" width="12.7109375" style="104" customWidth="1"/>
    <col min="15633" max="15633" width="14.140625" style="104" customWidth="1"/>
    <col min="15634" max="15636" width="12.5703125" style="104" bestFit="1" customWidth="1"/>
    <col min="15637" max="15637" width="16.42578125" style="104" bestFit="1" customWidth="1"/>
    <col min="15638" max="15872" width="11.42578125" style="104"/>
    <col min="15873" max="15873" width="30.28515625" style="104" customWidth="1"/>
    <col min="15874" max="15874" width="27.85546875" style="104" customWidth="1"/>
    <col min="15875" max="15875" width="24" style="104" customWidth="1"/>
    <col min="15876" max="15876" width="20.5703125" style="104" customWidth="1"/>
    <col min="15877" max="15877" width="19.7109375" style="104" customWidth="1"/>
    <col min="15878" max="15880" width="7.42578125" style="104" bestFit="1" customWidth="1"/>
    <col min="15881" max="15881" width="6.28515625" style="104" customWidth="1"/>
    <col min="15882" max="15882" width="15" style="104" customWidth="1"/>
    <col min="15883" max="15883" width="17.140625" style="104" customWidth="1"/>
    <col min="15884" max="15884" width="23.42578125" style="104" bestFit="1" customWidth="1"/>
    <col min="15885" max="15885" width="22.42578125" style="104" customWidth="1"/>
    <col min="15886" max="15886" width="36.42578125" style="104" customWidth="1"/>
    <col min="15887" max="15887" width="31.5703125" style="104" customWidth="1"/>
    <col min="15888" max="15888" width="12.7109375" style="104" customWidth="1"/>
    <col min="15889" max="15889" width="14.140625" style="104" customWidth="1"/>
    <col min="15890" max="15892" width="12.5703125" style="104" bestFit="1" customWidth="1"/>
    <col min="15893" max="15893" width="16.42578125" style="104" bestFit="1" customWidth="1"/>
    <col min="15894" max="16128" width="11.42578125" style="104"/>
    <col min="16129" max="16129" width="30.28515625" style="104" customWidth="1"/>
    <col min="16130" max="16130" width="27.85546875" style="104" customWidth="1"/>
    <col min="16131" max="16131" width="24" style="104" customWidth="1"/>
    <col min="16132" max="16132" width="20.5703125" style="104" customWidth="1"/>
    <col min="16133" max="16133" width="19.7109375" style="104" customWidth="1"/>
    <col min="16134" max="16136" width="7.42578125" style="104" bestFit="1" customWidth="1"/>
    <col min="16137" max="16137" width="6.28515625" style="104" customWidth="1"/>
    <col min="16138" max="16138" width="15" style="104" customWidth="1"/>
    <col min="16139" max="16139" width="17.140625" style="104" customWidth="1"/>
    <col min="16140" max="16140" width="23.42578125" style="104" bestFit="1" customWidth="1"/>
    <col min="16141" max="16141" width="22.42578125" style="104" customWidth="1"/>
    <col min="16142" max="16142" width="36.42578125" style="104" customWidth="1"/>
    <col min="16143" max="16143" width="31.5703125" style="104" customWidth="1"/>
    <col min="16144" max="16144" width="12.7109375" style="104" customWidth="1"/>
    <col min="16145" max="16145" width="14.140625" style="104" customWidth="1"/>
    <col min="16146" max="16148" width="12.5703125" style="104" bestFit="1" customWidth="1"/>
    <col min="16149" max="16149" width="16.42578125" style="104" bestFit="1" customWidth="1"/>
    <col min="16150" max="16384" width="11.42578125" style="104"/>
  </cols>
  <sheetData>
    <row r="1" spans="1:21" ht="15" x14ac:dyDescent="0.25">
      <c r="A1" s="508"/>
      <c r="B1" s="508"/>
      <c r="C1" s="508"/>
      <c r="D1" s="508"/>
      <c r="E1" s="508"/>
      <c r="F1" s="508"/>
      <c r="G1" s="508"/>
      <c r="H1" s="508"/>
      <c r="I1" s="508"/>
      <c r="J1" s="508"/>
      <c r="K1" s="508"/>
      <c r="L1" s="508"/>
      <c r="M1" s="508"/>
      <c r="N1" s="508"/>
      <c r="O1" s="508"/>
      <c r="P1" s="508"/>
      <c r="Q1" s="508"/>
      <c r="R1" s="508"/>
      <c r="S1" s="508"/>
      <c r="T1" s="508"/>
      <c r="U1" s="508"/>
    </row>
    <row r="2" spans="1:21" s="98" customFormat="1" x14ac:dyDescent="0.25">
      <c r="A2" s="76" t="s">
        <v>6</v>
      </c>
      <c r="B2" s="94"/>
      <c r="C2" s="95"/>
      <c r="D2" s="96"/>
      <c r="E2" s="5"/>
      <c r="F2" s="5"/>
      <c r="G2" s="5"/>
      <c r="H2" s="5"/>
      <c r="I2" s="5"/>
      <c r="J2" s="95"/>
      <c r="K2" s="5"/>
      <c r="L2" s="95"/>
      <c r="M2" s="97"/>
      <c r="N2" s="96"/>
      <c r="O2" s="96"/>
      <c r="P2" s="5"/>
      <c r="Q2" s="5"/>
      <c r="R2" s="5"/>
      <c r="S2" s="5"/>
      <c r="T2" s="5"/>
      <c r="U2" s="139"/>
    </row>
    <row r="3" spans="1:21" s="98" customFormat="1" x14ac:dyDescent="0.25">
      <c r="A3" s="76" t="s">
        <v>7</v>
      </c>
      <c r="B3" s="94"/>
      <c r="C3" s="95"/>
      <c r="D3" s="96"/>
      <c r="E3" s="5"/>
      <c r="F3" s="5"/>
      <c r="G3" s="5"/>
      <c r="H3" s="5"/>
      <c r="I3" s="5"/>
      <c r="J3" s="95"/>
      <c r="K3" s="5"/>
      <c r="L3" s="95"/>
      <c r="M3" s="97"/>
      <c r="N3" s="96"/>
      <c r="O3" s="96"/>
      <c r="P3" s="5"/>
      <c r="Q3" s="5"/>
      <c r="R3" s="5"/>
      <c r="S3" s="5"/>
      <c r="T3" s="5"/>
      <c r="U3" s="139"/>
    </row>
    <row r="4" spans="1:21" s="98" customFormat="1" ht="23.25" x14ac:dyDescent="0.25">
      <c r="A4" s="76" t="s">
        <v>1440</v>
      </c>
      <c r="B4" s="94"/>
      <c r="C4" s="95"/>
      <c r="D4" s="96"/>
      <c r="E4" s="5"/>
      <c r="F4" s="5"/>
      <c r="G4" s="5"/>
      <c r="H4" s="5"/>
      <c r="I4" s="278" t="s">
        <v>1047</v>
      </c>
      <c r="J4" s="279">
        <v>2017</v>
      </c>
      <c r="K4" s="5"/>
      <c r="L4" s="95"/>
      <c r="M4" s="99"/>
      <c r="N4" s="96"/>
      <c r="O4" s="96"/>
      <c r="P4" s="5"/>
      <c r="Q4" s="5"/>
      <c r="R4" s="5"/>
      <c r="S4" s="5"/>
      <c r="T4" s="5"/>
      <c r="U4" s="139"/>
    </row>
    <row r="5" spans="1:21" s="98" customFormat="1" ht="13.5" thickBot="1" x14ac:dyDescent="0.3">
      <c r="A5" s="906" t="s">
        <v>581</v>
      </c>
      <c r="B5" s="906"/>
      <c r="C5" s="140"/>
      <c r="D5" s="96"/>
      <c r="E5" s="5"/>
      <c r="F5" s="5"/>
      <c r="G5" s="5"/>
      <c r="H5" s="5"/>
      <c r="I5" s="5"/>
      <c r="J5" s="95"/>
      <c r="K5" s="5"/>
      <c r="L5" s="95"/>
      <c r="M5" s="95"/>
      <c r="N5" s="96"/>
      <c r="O5" s="96"/>
      <c r="P5" s="5"/>
      <c r="Q5" s="5"/>
      <c r="R5" s="5"/>
      <c r="S5" s="5"/>
      <c r="T5" s="5"/>
      <c r="U5" s="139"/>
    </row>
    <row r="6" spans="1:21" s="5" customFormat="1" x14ac:dyDescent="0.25">
      <c r="A6" s="482" t="s">
        <v>8</v>
      </c>
      <c r="B6" s="484" t="s">
        <v>9</v>
      </c>
      <c r="C6" s="486" t="s">
        <v>10</v>
      </c>
      <c r="D6" s="449" t="s">
        <v>697</v>
      </c>
      <c r="E6" s="449"/>
      <c r="F6" s="449"/>
      <c r="G6" s="449"/>
      <c r="H6" s="449"/>
      <c r="I6" s="450"/>
      <c r="J6" s="451" t="s">
        <v>698</v>
      </c>
      <c r="K6" s="477" t="s">
        <v>0</v>
      </c>
      <c r="L6" s="449" t="s">
        <v>11</v>
      </c>
      <c r="M6" s="480" t="s">
        <v>12</v>
      </c>
      <c r="N6" s="449" t="s">
        <v>17</v>
      </c>
      <c r="O6" s="449" t="s">
        <v>15</v>
      </c>
      <c r="P6" s="449"/>
      <c r="Q6" s="449"/>
      <c r="R6" s="449"/>
      <c r="S6" s="449"/>
      <c r="T6" s="450"/>
      <c r="U6" s="890" t="s">
        <v>880</v>
      </c>
    </row>
    <row r="7" spans="1:21" s="5" customFormat="1" ht="35.25" customHeight="1" thickBot="1" x14ac:dyDescent="0.3">
      <c r="A7" s="483"/>
      <c r="B7" s="485"/>
      <c r="C7" s="487"/>
      <c r="D7" s="90" t="s">
        <v>1</v>
      </c>
      <c r="E7" s="90" t="s">
        <v>699</v>
      </c>
      <c r="F7" s="90">
        <v>2017</v>
      </c>
      <c r="G7" s="90">
        <v>2018</v>
      </c>
      <c r="H7" s="90">
        <v>2019</v>
      </c>
      <c r="I7" s="34">
        <v>2020</v>
      </c>
      <c r="J7" s="452"/>
      <c r="K7" s="478"/>
      <c r="L7" s="479"/>
      <c r="M7" s="918"/>
      <c r="N7" s="479"/>
      <c r="O7" s="90" t="s">
        <v>1</v>
      </c>
      <c r="P7" s="90" t="s">
        <v>16</v>
      </c>
      <c r="Q7" s="90">
        <v>2017</v>
      </c>
      <c r="R7" s="90">
        <v>2018</v>
      </c>
      <c r="S7" s="90">
        <v>2019</v>
      </c>
      <c r="T7" s="34">
        <v>2020</v>
      </c>
      <c r="U7" s="891"/>
    </row>
    <row r="8" spans="1:21" ht="25.5" customHeight="1" x14ac:dyDescent="0.25">
      <c r="A8" s="464" t="s">
        <v>959</v>
      </c>
      <c r="B8" s="464" t="s">
        <v>960</v>
      </c>
      <c r="C8" s="464" t="s">
        <v>961</v>
      </c>
      <c r="D8" s="464" t="s">
        <v>962</v>
      </c>
      <c r="E8" s="453" t="s">
        <v>3</v>
      </c>
      <c r="F8" s="453">
        <v>0.4</v>
      </c>
      <c r="G8" s="453">
        <v>1</v>
      </c>
      <c r="H8" s="453">
        <v>1</v>
      </c>
      <c r="I8" s="453">
        <v>1</v>
      </c>
      <c r="J8" s="425">
        <v>5</v>
      </c>
      <c r="K8" s="907">
        <v>1</v>
      </c>
      <c r="L8" s="909">
        <v>41105617</v>
      </c>
      <c r="M8" s="611" t="s">
        <v>583</v>
      </c>
      <c r="N8" s="613" t="s">
        <v>963</v>
      </c>
      <c r="O8" s="141" t="s">
        <v>584</v>
      </c>
      <c r="P8" s="2">
        <v>0</v>
      </c>
      <c r="Q8" s="2">
        <v>1</v>
      </c>
      <c r="R8" s="2"/>
      <c r="S8" s="2"/>
      <c r="T8" s="2"/>
      <c r="U8" s="913">
        <v>3000000000</v>
      </c>
    </row>
    <row r="9" spans="1:21" ht="90.75" customHeight="1" x14ac:dyDescent="0.25">
      <c r="A9" s="465"/>
      <c r="B9" s="465"/>
      <c r="C9" s="465"/>
      <c r="D9" s="465"/>
      <c r="E9" s="453"/>
      <c r="F9" s="453"/>
      <c r="G9" s="453"/>
      <c r="H9" s="453"/>
      <c r="I9" s="453"/>
      <c r="J9" s="425"/>
      <c r="K9" s="908"/>
      <c r="L9" s="910"/>
      <c r="M9" s="471"/>
      <c r="N9" s="622"/>
      <c r="O9" s="88" t="s">
        <v>585</v>
      </c>
      <c r="P9" s="79">
        <v>0</v>
      </c>
      <c r="Q9" s="79">
        <v>1</v>
      </c>
      <c r="R9" s="79"/>
      <c r="S9" s="79"/>
      <c r="T9" s="79"/>
      <c r="U9" s="913"/>
    </row>
    <row r="10" spans="1:21" x14ac:dyDescent="0.25">
      <c r="A10" s="465"/>
      <c r="B10" s="465"/>
      <c r="C10" s="465"/>
      <c r="D10" s="465"/>
      <c r="E10" s="453"/>
      <c r="F10" s="453"/>
      <c r="G10" s="453"/>
      <c r="H10" s="453"/>
      <c r="I10" s="453"/>
      <c r="J10" s="425"/>
      <c r="K10" s="908"/>
      <c r="L10" s="910"/>
      <c r="M10" s="471"/>
      <c r="N10" s="622"/>
      <c r="O10" s="88" t="s">
        <v>586</v>
      </c>
      <c r="P10" s="79">
        <v>0</v>
      </c>
      <c r="Q10" s="79">
        <v>2</v>
      </c>
      <c r="R10" s="79">
        <v>2</v>
      </c>
      <c r="S10" s="79">
        <v>1</v>
      </c>
      <c r="T10" s="79"/>
      <c r="U10" s="913"/>
    </row>
    <row r="11" spans="1:21" x14ac:dyDescent="0.25">
      <c r="A11" s="465"/>
      <c r="B11" s="465"/>
      <c r="C11" s="465"/>
      <c r="D11" s="465"/>
      <c r="E11" s="453"/>
      <c r="F11" s="453"/>
      <c r="G11" s="453"/>
      <c r="H11" s="453"/>
      <c r="I11" s="453"/>
      <c r="J11" s="425"/>
      <c r="K11" s="908"/>
      <c r="L11" s="910"/>
      <c r="M11" s="471"/>
      <c r="N11" s="622"/>
      <c r="O11" s="88" t="s">
        <v>587</v>
      </c>
      <c r="P11" s="79">
        <v>0</v>
      </c>
      <c r="Q11" s="13">
        <v>1</v>
      </c>
      <c r="R11" s="13">
        <v>1</v>
      </c>
      <c r="S11" s="13">
        <v>1</v>
      </c>
      <c r="T11" s="79"/>
      <c r="U11" s="913"/>
    </row>
    <row r="12" spans="1:21" ht="51" x14ac:dyDescent="0.25">
      <c r="A12" s="465"/>
      <c r="B12" s="465"/>
      <c r="C12" s="465"/>
      <c r="D12" s="465"/>
      <c r="E12" s="453"/>
      <c r="F12" s="453"/>
      <c r="G12" s="453"/>
      <c r="H12" s="453"/>
      <c r="I12" s="453"/>
      <c r="J12" s="425"/>
      <c r="K12" s="908"/>
      <c r="L12" s="910"/>
      <c r="M12" s="471"/>
      <c r="N12" s="513" t="s">
        <v>964</v>
      </c>
      <c r="O12" s="88" t="s">
        <v>965</v>
      </c>
      <c r="P12" s="79"/>
      <c r="Q12" s="79">
        <v>183</v>
      </c>
      <c r="R12" s="79">
        <v>183</v>
      </c>
      <c r="S12" s="79">
        <v>183</v>
      </c>
      <c r="T12" s="79"/>
      <c r="U12" s="913"/>
    </row>
    <row r="13" spans="1:21" ht="38.25" x14ac:dyDescent="0.25">
      <c r="A13" s="465"/>
      <c r="B13" s="465"/>
      <c r="C13" s="465"/>
      <c r="D13" s="465"/>
      <c r="E13" s="453"/>
      <c r="F13" s="453"/>
      <c r="G13" s="453"/>
      <c r="H13" s="453"/>
      <c r="I13" s="453"/>
      <c r="J13" s="425"/>
      <c r="K13" s="908"/>
      <c r="L13" s="910"/>
      <c r="M13" s="471"/>
      <c r="N13" s="514"/>
      <c r="O13" s="46" t="s">
        <v>588</v>
      </c>
      <c r="P13" s="43"/>
      <c r="Q13" s="43">
        <v>245</v>
      </c>
      <c r="R13" s="43">
        <v>245</v>
      </c>
      <c r="S13" s="43">
        <v>245</v>
      </c>
      <c r="T13" s="43"/>
      <c r="U13" s="913"/>
    </row>
    <row r="14" spans="1:21" ht="38.25" x14ac:dyDescent="0.25">
      <c r="A14" s="465"/>
      <c r="B14" s="465"/>
      <c r="C14" s="465"/>
      <c r="D14" s="465"/>
      <c r="E14" s="453"/>
      <c r="F14" s="453"/>
      <c r="G14" s="453"/>
      <c r="H14" s="453"/>
      <c r="I14" s="453"/>
      <c r="J14" s="425"/>
      <c r="K14" s="908"/>
      <c r="L14" s="910"/>
      <c r="M14" s="471"/>
      <c r="N14" s="514"/>
      <c r="O14" s="46" t="s">
        <v>589</v>
      </c>
      <c r="P14" s="79"/>
      <c r="Q14" s="79">
        <v>183</v>
      </c>
      <c r="R14" s="79">
        <v>183</v>
      </c>
      <c r="S14" s="79">
        <v>183</v>
      </c>
      <c r="T14" s="43"/>
      <c r="U14" s="913"/>
    </row>
    <row r="15" spans="1:21" ht="25.5" x14ac:dyDescent="0.25">
      <c r="A15" s="465"/>
      <c r="B15" s="465"/>
      <c r="C15" s="465"/>
      <c r="D15" s="465"/>
      <c r="E15" s="453"/>
      <c r="F15" s="453"/>
      <c r="G15" s="453"/>
      <c r="H15" s="453"/>
      <c r="I15" s="453"/>
      <c r="J15" s="425"/>
      <c r="K15" s="908"/>
      <c r="L15" s="910"/>
      <c r="M15" s="471"/>
      <c r="N15" s="514"/>
      <c r="O15" s="46" t="s">
        <v>590</v>
      </c>
      <c r="P15" s="79"/>
      <c r="Q15" s="79">
        <v>183</v>
      </c>
      <c r="R15" s="79">
        <v>183</v>
      </c>
      <c r="S15" s="79">
        <v>183</v>
      </c>
      <c r="T15" s="43"/>
      <c r="U15" s="913"/>
    </row>
    <row r="16" spans="1:21" ht="25.5" x14ac:dyDescent="0.25">
      <c r="A16" s="465"/>
      <c r="B16" s="465"/>
      <c r="C16" s="465"/>
      <c r="D16" s="465"/>
      <c r="E16" s="453"/>
      <c r="F16" s="453"/>
      <c r="G16" s="453"/>
      <c r="H16" s="453"/>
      <c r="I16" s="453"/>
      <c r="J16" s="425"/>
      <c r="K16" s="908"/>
      <c r="L16" s="910"/>
      <c r="M16" s="471"/>
      <c r="N16" s="514"/>
      <c r="O16" s="46" t="s">
        <v>966</v>
      </c>
      <c r="P16" s="79"/>
      <c r="Q16" s="79">
        <v>183</v>
      </c>
      <c r="R16" s="79">
        <v>183</v>
      </c>
      <c r="S16" s="79">
        <v>183</v>
      </c>
      <c r="T16" s="43"/>
      <c r="U16" s="913"/>
    </row>
    <row r="17" spans="1:21" x14ac:dyDescent="0.25">
      <c r="A17" s="465"/>
      <c r="B17" s="465"/>
      <c r="C17" s="465"/>
      <c r="D17" s="465"/>
      <c r="E17" s="453"/>
      <c r="F17" s="453"/>
      <c r="G17" s="453"/>
      <c r="H17" s="453"/>
      <c r="I17" s="453"/>
      <c r="J17" s="425"/>
      <c r="K17" s="908"/>
      <c r="L17" s="910"/>
      <c r="M17" s="471"/>
      <c r="N17" s="514"/>
      <c r="O17" s="88" t="s">
        <v>967</v>
      </c>
      <c r="P17" s="297"/>
      <c r="Q17" s="297"/>
      <c r="R17" s="43">
        <v>245</v>
      </c>
      <c r="S17" s="43">
        <v>245</v>
      </c>
      <c r="T17" s="43"/>
      <c r="U17" s="913"/>
    </row>
    <row r="18" spans="1:21" ht="24" x14ac:dyDescent="0.25">
      <c r="A18" s="465"/>
      <c r="B18" s="465"/>
      <c r="C18" s="465"/>
      <c r="D18" s="465"/>
      <c r="E18" s="453"/>
      <c r="F18" s="453"/>
      <c r="G18" s="453"/>
      <c r="H18" s="453"/>
      <c r="I18" s="453"/>
      <c r="J18" s="425"/>
      <c r="K18" s="908"/>
      <c r="L18" s="910"/>
      <c r="M18" s="471"/>
      <c r="N18" s="514"/>
      <c r="O18" s="310" t="s">
        <v>591</v>
      </c>
      <c r="P18" s="13"/>
      <c r="Q18" s="13">
        <v>1</v>
      </c>
      <c r="R18" s="43"/>
      <c r="S18" s="43"/>
      <c r="T18" s="43"/>
      <c r="U18" s="913"/>
    </row>
    <row r="19" spans="1:21" ht="24" x14ac:dyDescent="0.25">
      <c r="A19" s="465"/>
      <c r="B19" s="465"/>
      <c r="C19" s="465"/>
      <c r="D19" s="465"/>
      <c r="E19" s="453"/>
      <c r="F19" s="453"/>
      <c r="G19" s="453"/>
      <c r="H19" s="453"/>
      <c r="I19" s="453"/>
      <c r="J19" s="425"/>
      <c r="K19" s="908"/>
      <c r="L19" s="910"/>
      <c r="M19" s="471"/>
      <c r="N19" s="514"/>
      <c r="O19" s="310" t="s">
        <v>592</v>
      </c>
      <c r="P19" s="297"/>
      <c r="Q19" s="297">
        <v>3</v>
      </c>
      <c r="R19" s="43"/>
      <c r="S19" s="43"/>
      <c r="T19" s="43"/>
      <c r="U19" s="913"/>
    </row>
    <row r="20" spans="1:21" ht="280.5" x14ac:dyDescent="0.25">
      <c r="A20" s="465"/>
      <c r="B20" s="465"/>
      <c r="C20" s="465"/>
      <c r="D20" s="465"/>
      <c r="E20" s="453"/>
      <c r="F20" s="453"/>
      <c r="G20" s="453"/>
      <c r="H20" s="453"/>
      <c r="I20" s="453"/>
      <c r="J20" s="425"/>
      <c r="K20" s="908"/>
      <c r="L20" s="910"/>
      <c r="M20" s="471"/>
      <c r="N20" s="77" t="s">
        <v>968</v>
      </c>
      <c r="O20" s="308" t="s">
        <v>593</v>
      </c>
      <c r="P20" s="309"/>
      <c r="Q20" s="309">
        <v>0.5</v>
      </c>
      <c r="R20" s="13">
        <v>1</v>
      </c>
      <c r="S20" s="79"/>
      <c r="T20" s="79"/>
      <c r="U20" s="913"/>
    </row>
    <row r="21" spans="1:21" ht="175.5" customHeight="1" x14ac:dyDescent="0.25">
      <c r="A21" s="465"/>
      <c r="B21" s="465"/>
      <c r="C21" s="465"/>
      <c r="D21" s="465"/>
      <c r="E21" s="453"/>
      <c r="F21" s="453"/>
      <c r="G21" s="453"/>
      <c r="H21" s="453"/>
      <c r="I21" s="453"/>
      <c r="J21" s="425"/>
      <c r="K21" s="908"/>
      <c r="L21" s="910"/>
      <c r="M21" s="471"/>
      <c r="N21" s="77" t="s">
        <v>969</v>
      </c>
      <c r="O21" s="142" t="s">
        <v>594</v>
      </c>
      <c r="P21" s="18" t="s">
        <v>3</v>
      </c>
      <c r="Q21" s="13">
        <v>0.5</v>
      </c>
      <c r="R21" s="13">
        <v>1</v>
      </c>
      <c r="S21" s="18">
        <v>0</v>
      </c>
      <c r="T21" s="18"/>
      <c r="U21" s="913"/>
    </row>
    <row r="22" spans="1:21" ht="51" x14ac:dyDescent="0.25">
      <c r="A22" s="465"/>
      <c r="B22" s="465"/>
      <c r="C22" s="465"/>
      <c r="D22" s="465"/>
      <c r="E22" s="453"/>
      <c r="F22" s="453"/>
      <c r="G22" s="453"/>
      <c r="H22" s="453"/>
      <c r="I22" s="453"/>
      <c r="J22" s="425"/>
      <c r="K22" s="908"/>
      <c r="L22" s="910"/>
      <c r="M22" s="471"/>
      <c r="N22" s="626" t="s">
        <v>970</v>
      </c>
      <c r="O22" s="88" t="s">
        <v>595</v>
      </c>
      <c r="P22" s="79">
        <v>0</v>
      </c>
      <c r="Q22" s="143" t="s">
        <v>971</v>
      </c>
      <c r="R22" s="143" t="s">
        <v>972</v>
      </c>
      <c r="S22" s="143" t="s">
        <v>973</v>
      </c>
      <c r="T22" s="79"/>
      <c r="U22" s="913"/>
    </row>
    <row r="23" spans="1:21" ht="51" x14ac:dyDescent="0.25">
      <c r="A23" s="465"/>
      <c r="B23" s="465"/>
      <c r="C23" s="465"/>
      <c r="D23" s="466"/>
      <c r="E23" s="453"/>
      <c r="F23" s="453"/>
      <c r="G23" s="453"/>
      <c r="H23" s="453"/>
      <c r="I23" s="453"/>
      <c r="J23" s="425"/>
      <c r="K23" s="908"/>
      <c r="L23" s="911"/>
      <c r="M23" s="471"/>
      <c r="N23" s="622"/>
      <c r="O23" s="88" t="s">
        <v>974</v>
      </c>
      <c r="P23" s="79">
        <v>0</v>
      </c>
      <c r="Q23" s="143" t="s">
        <v>971</v>
      </c>
      <c r="R23" s="143" t="s">
        <v>972</v>
      </c>
      <c r="S23" s="143" t="s">
        <v>973</v>
      </c>
      <c r="T23" s="79"/>
      <c r="U23" s="913"/>
    </row>
    <row r="24" spans="1:21" ht="116.25" customHeight="1" x14ac:dyDescent="0.25">
      <c r="A24" s="465"/>
      <c r="B24" s="465"/>
      <c r="C24" s="465"/>
      <c r="D24" s="425" t="s">
        <v>1261</v>
      </c>
      <c r="E24" s="425" t="s">
        <v>3</v>
      </c>
      <c r="F24" s="453">
        <v>0.4</v>
      </c>
      <c r="G24" s="453">
        <v>1</v>
      </c>
      <c r="H24" s="453">
        <v>1</v>
      </c>
      <c r="I24" s="453">
        <v>1</v>
      </c>
      <c r="J24" s="454">
        <v>2</v>
      </c>
      <c r="K24" s="917">
        <v>2</v>
      </c>
      <c r="L24" s="922">
        <v>41105717</v>
      </c>
      <c r="M24" s="912" t="s">
        <v>596</v>
      </c>
      <c r="N24" s="507" t="s">
        <v>975</v>
      </c>
      <c r="O24" s="144" t="s">
        <v>976</v>
      </c>
      <c r="P24" s="114">
        <v>0</v>
      </c>
      <c r="Q24" s="145">
        <v>1</v>
      </c>
      <c r="R24" s="145">
        <v>1</v>
      </c>
      <c r="S24" s="145">
        <v>1</v>
      </c>
      <c r="T24" s="114">
        <v>1</v>
      </c>
      <c r="U24" s="913">
        <v>680000000</v>
      </c>
    </row>
    <row r="25" spans="1:21" ht="116.25" customHeight="1" x14ac:dyDescent="0.25">
      <c r="A25" s="465"/>
      <c r="B25" s="465"/>
      <c r="C25" s="465"/>
      <c r="D25" s="425"/>
      <c r="E25" s="425"/>
      <c r="F25" s="453"/>
      <c r="G25" s="453"/>
      <c r="H25" s="453"/>
      <c r="I25" s="453"/>
      <c r="J25" s="454"/>
      <c r="K25" s="917"/>
      <c r="L25" s="922"/>
      <c r="M25" s="912"/>
      <c r="N25" s="549"/>
      <c r="O25" s="146" t="s">
        <v>597</v>
      </c>
      <c r="P25" s="114"/>
      <c r="Q25" s="145">
        <v>1</v>
      </c>
      <c r="R25" s="145"/>
      <c r="S25" s="145"/>
      <c r="T25" s="114"/>
      <c r="U25" s="913"/>
    </row>
    <row r="26" spans="1:21" ht="102" customHeight="1" x14ac:dyDescent="0.25">
      <c r="A26" s="465"/>
      <c r="B26" s="465"/>
      <c r="C26" s="465"/>
      <c r="D26" s="425"/>
      <c r="E26" s="425"/>
      <c r="F26" s="453"/>
      <c r="G26" s="453"/>
      <c r="H26" s="453"/>
      <c r="I26" s="453"/>
      <c r="J26" s="454"/>
      <c r="K26" s="917"/>
      <c r="L26" s="922"/>
      <c r="M26" s="912"/>
      <c r="N26" s="80" t="s">
        <v>977</v>
      </c>
      <c r="O26" s="144" t="s">
        <v>978</v>
      </c>
      <c r="P26" s="114"/>
      <c r="Q26" s="147">
        <v>1</v>
      </c>
      <c r="R26" s="147">
        <v>1</v>
      </c>
      <c r="S26" s="147">
        <v>1</v>
      </c>
      <c r="T26" s="147">
        <v>1</v>
      </c>
      <c r="U26" s="913"/>
    </row>
    <row r="27" spans="1:21" ht="177" customHeight="1" x14ac:dyDescent="0.25">
      <c r="A27" s="465"/>
      <c r="B27" s="465"/>
      <c r="C27" s="465"/>
      <c r="D27" s="464" t="s">
        <v>1262</v>
      </c>
      <c r="E27" s="467" t="s">
        <v>3</v>
      </c>
      <c r="F27" s="467">
        <v>0.4</v>
      </c>
      <c r="G27" s="467">
        <v>1</v>
      </c>
      <c r="H27" s="467">
        <v>1</v>
      </c>
      <c r="I27" s="467">
        <v>1</v>
      </c>
      <c r="J27" s="914">
        <v>1</v>
      </c>
      <c r="K27" s="915">
        <v>3</v>
      </c>
      <c r="L27" s="916">
        <v>41105817</v>
      </c>
      <c r="M27" s="912" t="s">
        <v>598</v>
      </c>
      <c r="N27" s="914" t="s">
        <v>979</v>
      </c>
      <c r="O27" s="146" t="s">
        <v>599</v>
      </c>
      <c r="P27" s="79">
        <v>1</v>
      </c>
      <c r="Q27" s="143">
        <v>44</v>
      </c>
      <c r="R27" s="143">
        <v>110</v>
      </c>
      <c r="S27" s="143">
        <v>110</v>
      </c>
      <c r="T27" s="143">
        <v>110</v>
      </c>
      <c r="U27" s="504">
        <v>820000000</v>
      </c>
    </row>
    <row r="28" spans="1:21" ht="80.25" customHeight="1" x14ac:dyDescent="0.25">
      <c r="A28" s="465"/>
      <c r="B28" s="465"/>
      <c r="C28" s="465"/>
      <c r="D28" s="465"/>
      <c r="E28" s="498"/>
      <c r="F28" s="498"/>
      <c r="G28" s="498"/>
      <c r="H28" s="498"/>
      <c r="I28" s="498"/>
      <c r="J28" s="914"/>
      <c r="K28" s="915"/>
      <c r="L28" s="916"/>
      <c r="M28" s="912"/>
      <c r="N28" s="914"/>
      <c r="O28" s="146" t="s">
        <v>600</v>
      </c>
      <c r="P28" s="79">
        <v>0</v>
      </c>
      <c r="Q28" s="143">
        <v>1</v>
      </c>
      <c r="R28" s="143">
        <v>1</v>
      </c>
      <c r="S28" s="143">
        <v>1</v>
      </c>
      <c r="T28" s="79">
        <v>1</v>
      </c>
      <c r="U28" s="505"/>
    </row>
    <row r="29" spans="1:21" ht="80.25" customHeight="1" x14ac:dyDescent="0.25">
      <c r="A29" s="465"/>
      <c r="B29" s="465"/>
      <c r="C29" s="465"/>
      <c r="D29" s="466"/>
      <c r="E29" s="499"/>
      <c r="F29" s="499"/>
      <c r="G29" s="499"/>
      <c r="H29" s="499"/>
      <c r="I29" s="499"/>
      <c r="J29" s="914"/>
      <c r="K29" s="915"/>
      <c r="L29" s="916"/>
      <c r="M29" s="912"/>
      <c r="N29" s="914"/>
      <c r="O29" s="148" t="s">
        <v>601</v>
      </c>
      <c r="P29" s="79">
        <v>0</v>
      </c>
      <c r="Q29" s="79">
        <v>0</v>
      </c>
      <c r="R29" s="79">
        <v>0</v>
      </c>
      <c r="S29" s="143">
        <v>1</v>
      </c>
      <c r="T29" s="79">
        <v>0</v>
      </c>
      <c r="U29" s="505"/>
    </row>
    <row r="30" spans="1:21" ht="80.25" customHeight="1" x14ac:dyDescent="0.25">
      <c r="A30" s="465"/>
      <c r="B30" s="465"/>
      <c r="C30" s="465"/>
      <c r="D30" s="464" t="s">
        <v>980</v>
      </c>
      <c r="E30" s="461">
        <v>1</v>
      </c>
      <c r="F30" s="461">
        <v>1</v>
      </c>
      <c r="G30" s="461">
        <v>1</v>
      </c>
      <c r="H30" s="461">
        <v>1</v>
      </c>
      <c r="I30" s="461">
        <v>1</v>
      </c>
      <c r="J30" s="914"/>
      <c r="K30" s="915"/>
      <c r="L30" s="916"/>
      <c r="M30" s="912"/>
      <c r="N30" s="914"/>
      <c r="O30" s="148" t="s">
        <v>602</v>
      </c>
      <c r="P30" s="79">
        <v>0</v>
      </c>
      <c r="Q30" s="143">
        <v>2</v>
      </c>
      <c r="R30" s="79">
        <v>0</v>
      </c>
      <c r="S30" s="79">
        <v>0</v>
      </c>
      <c r="T30" s="79">
        <v>0</v>
      </c>
      <c r="U30" s="505"/>
    </row>
    <row r="31" spans="1:21" ht="80.25" customHeight="1" x14ac:dyDescent="0.25">
      <c r="A31" s="465"/>
      <c r="B31" s="465"/>
      <c r="C31" s="465"/>
      <c r="D31" s="465"/>
      <c r="E31" s="462"/>
      <c r="F31" s="462"/>
      <c r="G31" s="462"/>
      <c r="H31" s="462"/>
      <c r="I31" s="462"/>
      <c r="J31" s="914"/>
      <c r="K31" s="915"/>
      <c r="L31" s="916"/>
      <c r="M31" s="912"/>
      <c r="N31" s="914"/>
      <c r="O31" s="148" t="s">
        <v>981</v>
      </c>
      <c r="P31" s="79">
        <v>0</v>
      </c>
      <c r="Q31" s="143">
        <v>1</v>
      </c>
      <c r="R31" s="143"/>
      <c r="S31" s="143"/>
      <c r="T31" s="79"/>
      <c r="U31" s="505"/>
    </row>
    <row r="32" spans="1:21" ht="80.25" customHeight="1" x14ac:dyDescent="0.25">
      <c r="A32" s="465"/>
      <c r="B32" s="465"/>
      <c r="C32" s="465"/>
      <c r="D32" s="466"/>
      <c r="E32" s="463"/>
      <c r="F32" s="463"/>
      <c r="G32" s="463"/>
      <c r="H32" s="463"/>
      <c r="I32" s="463"/>
      <c r="J32" s="894"/>
      <c r="K32" s="897"/>
      <c r="L32" s="903"/>
      <c r="M32" s="470"/>
      <c r="N32" s="894"/>
      <c r="O32" s="149" t="s">
        <v>982</v>
      </c>
      <c r="P32" s="43">
        <v>0</v>
      </c>
      <c r="Q32" s="43">
        <v>0</v>
      </c>
      <c r="R32" s="150">
        <v>1</v>
      </c>
      <c r="S32" s="43">
        <v>0</v>
      </c>
      <c r="T32" s="43">
        <v>0</v>
      </c>
      <c r="U32" s="505"/>
    </row>
    <row r="33" spans="1:21" ht="36" customHeight="1" x14ac:dyDescent="0.25">
      <c r="A33" s="465"/>
      <c r="B33" s="465"/>
      <c r="C33" s="465"/>
      <c r="D33" s="464" t="s">
        <v>962</v>
      </c>
      <c r="E33" s="461" t="s">
        <v>3</v>
      </c>
      <c r="F33" s="900">
        <v>0.4</v>
      </c>
      <c r="G33" s="900">
        <v>1</v>
      </c>
      <c r="H33" s="900">
        <v>1</v>
      </c>
      <c r="I33" s="900">
        <v>1</v>
      </c>
      <c r="J33" s="894">
        <v>1</v>
      </c>
      <c r="K33" s="897">
        <v>4</v>
      </c>
      <c r="L33" s="903">
        <v>41105917</v>
      </c>
      <c r="M33" s="470" t="s">
        <v>1253</v>
      </c>
      <c r="N33" s="894" t="s">
        <v>1254</v>
      </c>
      <c r="O33" s="149" t="s">
        <v>1256</v>
      </c>
      <c r="P33" s="332"/>
      <c r="Q33" s="332">
        <v>34</v>
      </c>
      <c r="R33" s="150"/>
      <c r="S33" s="332"/>
      <c r="T33" s="332"/>
      <c r="U33" s="913">
        <v>254367055</v>
      </c>
    </row>
    <row r="34" spans="1:21" ht="36" customHeight="1" x14ac:dyDescent="0.25">
      <c r="A34" s="465"/>
      <c r="B34" s="465"/>
      <c r="C34" s="465"/>
      <c r="D34" s="465"/>
      <c r="E34" s="462"/>
      <c r="F34" s="901"/>
      <c r="G34" s="901"/>
      <c r="H34" s="901"/>
      <c r="I34" s="901"/>
      <c r="J34" s="895"/>
      <c r="K34" s="898"/>
      <c r="L34" s="904"/>
      <c r="M34" s="471"/>
      <c r="N34" s="895"/>
      <c r="O34" s="149" t="s">
        <v>1257</v>
      </c>
      <c r="P34" s="332"/>
      <c r="Q34" s="332">
        <v>10</v>
      </c>
      <c r="R34" s="150"/>
      <c r="S34" s="332"/>
      <c r="T34" s="332"/>
      <c r="U34" s="913"/>
    </row>
    <row r="35" spans="1:21" ht="36" customHeight="1" x14ac:dyDescent="0.25">
      <c r="A35" s="465"/>
      <c r="B35" s="465"/>
      <c r="C35" s="465"/>
      <c r="D35" s="465"/>
      <c r="E35" s="462"/>
      <c r="F35" s="901"/>
      <c r="G35" s="901"/>
      <c r="H35" s="901"/>
      <c r="I35" s="901"/>
      <c r="J35" s="895"/>
      <c r="K35" s="898"/>
      <c r="L35" s="904"/>
      <c r="M35" s="471"/>
      <c r="N35" s="895"/>
      <c r="O35" s="149" t="s">
        <v>1258</v>
      </c>
      <c r="P35" s="332"/>
      <c r="Q35" s="332">
        <v>99</v>
      </c>
      <c r="R35" s="150"/>
      <c r="S35" s="332"/>
      <c r="T35" s="332"/>
      <c r="U35" s="913"/>
    </row>
    <row r="36" spans="1:21" ht="36" customHeight="1" x14ac:dyDescent="0.25">
      <c r="A36" s="465"/>
      <c r="B36" s="465"/>
      <c r="C36" s="465"/>
      <c r="D36" s="465"/>
      <c r="E36" s="462"/>
      <c r="F36" s="901"/>
      <c r="G36" s="901"/>
      <c r="H36" s="901"/>
      <c r="I36" s="901"/>
      <c r="J36" s="895"/>
      <c r="K36" s="898"/>
      <c r="L36" s="904"/>
      <c r="M36" s="471"/>
      <c r="N36" s="896"/>
      <c r="O36" s="149" t="s">
        <v>1259</v>
      </c>
      <c r="P36" s="332"/>
      <c r="Q36" s="332">
        <v>3</v>
      </c>
      <c r="R36" s="150"/>
      <c r="S36" s="332"/>
      <c r="T36" s="332"/>
      <c r="U36" s="913"/>
    </row>
    <row r="37" spans="1:21" ht="80.25" customHeight="1" x14ac:dyDescent="0.25">
      <c r="A37" s="465"/>
      <c r="B37" s="465"/>
      <c r="C37" s="465"/>
      <c r="D37" s="466"/>
      <c r="E37" s="463"/>
      <c r="F37" s="902"/>
      <c r="G37" s="902"/>
      <c r="H37" s="902"/>
      <c r="I37" s="902"/>
      <c r="J37" s="896"/>
      <c r="K37" s="899"/>
      <c r="L37" s="905"/>
      <c r="M37" s="472"/>
      <c r="N37" s="338" t="s">
        <v>1255</v>
      </c>
      <c r="O37" s="149" t="s">
        <v>1260</v>
      </c>
      <c r="P37" s="332"/>
      <c r="Q37" s="332">
        <v>10</v>
      </c>
      <c r="R37" s="150"/>
      <c r="S37" s="332"/>
      <c r="T37" s="332"/>
      <c r="U37" s="913"/>
    </row>
    <row r="38" spans="1:21" ht="80.25" customHeight="1" x14ac:dyDescent="0.25">
      <c r="A38" s="465"/>
      <c r="B38" s="465"/>
      <c r="C38" s="465"/>
      <c r="D38" s="464" t="s">
        <v>962</v>
      </c>
      <c r="E38" s="461" t="s">
        <v>3</v>
      </c>
      <c r="F38" s="900">
        <v>0.4</v>
      </c>
      <c r="G38" s="900">
        <v>1</v>
      </c>
      <c r="H38" s="900">
        <v>1</v>
      </c>
      <c r="I38" s="900">
        <v>1</v>
      </c>
      <c r="J38" s="894">
        <v>1</v>
      </c>
      <c r="K38" s="897">
        <v>5</v>
      </c>
      <c r="L38" s="903">
        <v>41106017</v>
      </c>
      <c r="M38" s="470" t="s">
        <v>1263</v>
      </c>
      <c r="N38" s="338" t="s">
        <v>1264</v>
      </c>
      <c r="O38" s="149" t="s">
        <v>1267</v>
      </c>
      <c r="P38" s="48">
        <v>0</v>
      </c>
      <c r="Q38" s="48">
        <v>0.3</v>
      </c>
      <c r="R38" s="150"/>
      <c r="S38" s="332"/>
      <c r="T38" s="332"/>
      <c r="U38" s="504">
        <v>75000000</v>
      </c>
    </row>
    <row r="39" spans="1:21" ht="80.25" customHeight="1" x14ac:dyDescent="0.25">
      <c r="A39" s="465"/>
      <c r="B39" s="465"/>
      <c r="C39" s="465"/>
      <c r="D39" s="465"/>
      <c r="E39" s="462"/>
      <c r="F39" s="901"/>
      <c r="G39" s="901"/>
      <c r="H39" s="901"/>
      <c r="I39" s="901"/>
      <c r="J39" s="895"/>
      <c r="K39" s="898"/>
      <c r="L39" s="904"/>
      <c r="M39" s="471"/>
      <c r="N39" s="306" t="s">
        <v>1265</v>
      </c>
      <c r="O39" s="149" t="s">
        <v>1268</v>
      </c>
      <c r="P39" s="332">
        <v>0</v>
      </c>
      <c r="Q39" s="332">
        <v>24</v>
      </c>
      <c r="R39" s="150"/>
      <c r="S39" s="332"/>
      <c r="T39" s="332"/>
      <c r="U39" s="505"/>
    </row>
    <row r="40" spans="1:21" ht="80.25" customHeight="1" x14ac:dyDescent="0.25">
      <c r="A40" s="465"/>
      <c r="B40" s="465"/>
      <c r="C40" s="465"/>
      <c r="D40" s="466"/>
      <c r="E40" s="463"/>
      <c r="F40" s="902"/>
      <c r="G40" s="902"/>
      <c r="H40" s="902"/>
      <c r="I40" s="902"/>
      <c r="J40" s="896"/>
      <c r="K40" s="899"/>
      <c r="L40" s="905"/>
      <c r="M40" s="472"/>
      <c r="N40" s="151" t="s">
        <v>1266</v>
      </c>
      <c r="O40" s="149" t="s">
        <v>1269</v>
      </c>
      <c r="P40" s="332">
        <v>0</v>
      </c>
      <c r="Q40" s="332">
        <v>100</v>
      </c>
      <c r="R40" s="150"/>
      <c r="S40" s="332"/>
      <c r="T40" s="332"/>
      <c r="U40" s="506"/>
    </row>
    <row r="41" spans="1:21" ht="80.25" customHeight="1" x14ac:dyDescent="0.25">
      <c r="A41" s="465"/>
      <c r="B41" s="465"/>
      <c r="C41" s="465"/>
      <c r="D41" s="464" t="s">
        <v>962</v>
      </c>
      <c r="E41" s="461" t="s">
        <v>3</v>
      </c>
      <c r="F41" s="900">
        <v>0.4</v>
      </c>
      <c r="G41" s="900">
        <v>1</v>
      </c>
      <c r="H41" s="900">
        <v>1</v>
      </c>
      <c r="I41" s="900">
        <v>1</v>
      </c>
      <c r="J41" s="894">
        <v>1</v>
      </c>
      <c r="K41" s="897">
        <v>6</v>
      </c>
      <c r="L41" s="903">
        <v>41106117</v>
      </c>
      <c r="M41" s="470" t="s">
        <v>1270</v>
      </c>
      <c r="N41" s="151" t="s">
        <v>1271</v>
      </c>
      <c r="O41" s="149" t="s">
        <v>1274</v>
      </c>
      <c r="P41" s="332">
        <v>0</v>
      </c>
      <c r="Q41" s="332">
        <v>4</v>
      </c>
      <c r="R41" s="150"/>
      <c r="S41" s="332"/>
      <c r="T41" s="332"/>
      <c r="U41" s="504">
        <v>77126750</v>
      </c>
    </row>
    <row r="42" spans="1:21" ht="94.9" customHeight="1" x14ac:dyDescent="0.25">
      <c r="A42" s="465"/>
      <c r="B42" s="465"/>
      <c r="C42" s="465"/>
      <c r="D42" s="465"/>
      <c r="E42" s="462"/>
      <c r="F42" s="901"/>
      <c r="G42" s="901"/>
      <c r="H42" s="901"/>
      <c r="I42" s="901"/>
      <c r="J42" s="895"/>
      <c r="K42" s="898"/>
      <c r="L42" s="904"/>
      <c r="M42" s="471"/>
      <c r="N42" s="151" t="s">
        <v>1272</v>
      </c>
      <c r="O42" s="149" t="s">
        <v>1275</v>
      </c>
      <c r="P42" s="332">
        <v>0</v>
      </c>
      <c r="Q42" s="332">
        <v>8</v>
      </c>
      <c r="R42" s="150"/>
      <c r="S42" s="332"/>
      <c r="T42" s="332"/>
      <c r="U42" s="505"/>
    </row>
    <row r="43" spans="1:21" ht="55.9" customHeight="1" x14ac:dyDescent="0.25">
      <c r="A43" s="465"/>
      <c r="B43" s="465"/>
      <c r="C43" s="465"/>
      <c r="D43" s="466"/>
      <c r="E43" s="463"/>
      <c r="F43" s="902"/>
      <c r="G43" s="902"/>
      <c r="H43" s="902"/>
      <c r="I43" s="902"/>
      <c r="J43" s="896"/>
      <c r="K43" s="899"/>
      <c r="L43" s="905"/>
      <c r="M43" s="472"/>
      <c r="N43" s="151" t="s">
        <v>1273</v>
      </c>
      <c r="O43" s="149" t="s">
        <v>1276</v>
      </c>
      <c r="P43" s="332">
        <v>0</v>
      </c>
      <c r="Q43" s="332">
        <v>1</v>
      </c>
      <c r="R43" s="150"/>
      <c r="S43" s="332"/>
      <c r="T43" s="332"/>
      <c r="U43" s="506"/>
    </row>
    <row r="44" spans="1:21" ht="67.900000000000006" customHeight="1" x14ac:dyDescent="0.25">
      <c r="A44" s="465"/>
      <c r="B44" s="465"/>
      <c r="C44" s="465"/>
      <c r="D44" s="464" t="s">
        <v>1277</v>
      </c>
      <c r="E44" s="461" t="s">
        <v>3</v>
      </c>
      <c r="F44" s="900">
        <v>0.4</v>
      </c>
      <c r="G44" s="900">
        <v>1</v>
      </c>
      <c r="H44" s="900">
        <v>1</v>
      </c>
      <c r="I44" s="900">
        <v>1</v>
      </c>
      <c r="J44" s="894">
        <v>1</v>
      </c>
      <c r="K44" s="897">
        <v>7</v>
      </c>
      <c r="L44" s="903">
        <v>41106217</v>
      </c>
      <c r="M44" s="470" t="s">
        <v>1278</v>
      </c>
      <c r="N44" s="151" t="s">
        <v>1279</v>
      </c>
      <c r="O44" s="149" t="s">
        <v>1280</v>
      </c>
      <c r="P44" s="332">
        <v>0</v>
      </c>
      <c r="Q44" s="332">
        <v>10</v>
      </c>
      <c r="R44" s="150"/>
      <c r="S44" s="332"/>
      <c r="T44" s="332"/>
      <c r="U44" s="504">
        <v>359601465</v>
      </c>
    </row>
    <row r="45" spans="1:21" ht="69.599999999999994" customHeight="1" x14ac:dyDescent="0.25">
      <c r="A45" s="465"/>
      <c r="B45" s="465"/>
      <c r="C45" s="465"/>
      <c r="D45" s="465"/>
      <c r="E45" s="462"/>
      <c r="F45" s="901"/>
      <c r="G45" s="901"/>
      <c r="H45" s="901"/>
      <c r="I45" s="901"/>
      <c r="J45" s="895"/>
      <c r="K45" s="898"/>
      <c r="L45" s="904"/>
      <c r="M45" s="471"/>
      <c r="N45" s="151" t="s">
        <v>1281</v>
      </c>
      <c r="O45" s="149" t="s">
        <v>1282</v>
      </c>
      <c r="P45" s="332">
        <v>0</v>
      </c>
      <c r="Q45" s="332">
        <v>4</v>
      </c>
      <c r="R45" s="150"/>
      <c r="S45" s="332"/>
      <c r="T45" s="332"/>
      <c r="U45" s="505"/>
    </row>
    <row r="46" spans="1:21" ht="67.900000000000006" customHeight="1" x14ac:dyDescent="0.25">
      <c r="A46" s="465"/>
      <c r="B46" s="465"/>
      <c r="C46" s="465"/>
      <c r="D46" s="465"/>
      <c r="E46" s="462"/>
      <c r="F46" s="901"/>
      <c r="G46" s="901"/>
      <c r="H46" s="901"/>
      <c r="I46" s="901"/>
      <c r="J46" s="895"/>
      <c r="K46" s="898"/>
      <c r="L46" s="904"/>
      <c r="M46" s="471"/>
      <c r="N46" s="151" t="s">
        <v>1283</v>
      </c>
      <c r="O46" s="149" t="s">
        <v>1292</v>
      </c>
      <c r="P46" s="332">
        <v>0</v>
      </c>
      <c r="Q46" s="332">
        <v>25</v>
      </c>
      <c r="R46" s="150"/>
      <c r="S46" s="332"/>
      <c r="T46" s="332"/>
      <c r="U46" s="505"/>
    </row>
    <row r="47" spans="1:21" ht="55.9" customHeight="1" x14ac:dyDescent="0.25">
      <c r="A47" s="465"/>
      <c r="B47" s="465"/>
      <c r="C47" s="465"/>
      <c r="D47" s="465"/>
      <c r="E47" s="462"/>
      <c r="F47" s="901"/>
      <c r="G47" s="901"/>
      <c r="H47" s="901"/>
      <c r="I47" s="901"/>
      <c r="J47" s="895"/>
      <c r="K47" s="898"/>
      <c r="L47" s="904"/>
      <c r="M47" s="471"/>
      <c r="N47" s="151" t="s">
        <v>1284</v>
      </c>
      <c r="O47" s="149" t="s">
        <v>1291</v>
      </c>
      <c r="P47" s="332">
        <v>0</v>
      </c>
      <c r="Q47" s="332">
        <v>10</v>
      </c>
      <c r="R47" s="150"/>
      <c r="S47" s="332"/>
      <c r="T47" s="332"/>
      <c r="U47" s="505"/>
    </row>
    <row r="48" spans="1:21" ht="109.9" customHeight="1" x14ac:dyDescent="0.25">
      <c r="A48" s="465"/>
      <c r="B48" s="465"/>
      <c r="C48" s="465"/>
      <c r="D48" s="465"/>
      <c r="E48" s="462"/>
      <c r="F48" s="901"/>
      <c r="G48" s="901"/>
      <c r="H48" s="901"/>
      <c r="I48" s="901"/>
      <c r="J48" s="895"/>
      <c r="K48" s="898"/>
      <c r="L48" s="904"/>
      <c r="M48" s="471"/>
      <c r="N48" s="151" t="s">
        <v>1285</v>
      </c>
      <c r="O48" s="149" t="s">
        <v>1290</v>
      </c>
      <c r="P48" s="332">
        <v>0</v>
      </c>
      <c r="Q48" s="332">
        <v>65</v>
      </c>
      <c r="R48" s="150"/>
      <c r="S48" s="332"/>
      <c r="T48" s="332"/>
      <c r="U48" s="505"/>
    </row>
    <row r="49" spans="1:21" ht="55.9" customHeight="1" x14ac:dyDescent="0.25">
      <c r="A49" s="465"/>
      <c r="B49" s="465"/>
      <c r="C49" s="465"/>
      <c r="D49" s="465"/>
      <c r="E49" s="462"/>
      <c r="F49" s="901"/>
      <c r="G49" s="901"/>
      <c r="H49" s="901"/>
      <c r="I49" s="901"/>
      <c r="J49" s="895"/>
      <c r="K49" s="898"/>
      <c r="L49" s="904"/>
      <c r="M49" s="471"/>
      <c r="N49" s="151" t="s">
        <v>1286</v>
      </c>
      <c r="O49" s="149" t="s">
        <v>1289</v>
      </c>
      <c r="P49" s="332">
        <v>0</v>
      </c>
      <c r="Q49" s="332">
        <v>2</v>
      </c>
      <c r="R49" s="150"/>
      <c r="S49" s="332"/>
      <c r="T49" s="332"/>
      <c r="U49" s="505"/>
    </row>
    <row r="50" spans="1:21" ht="73.900000000000006" customHeight="1" x14ac:dyDescent="0.25">
      <c r="A50" s="465"/>
      <c r="B50" s="465"/>
      <c r="C50" s="465"/>
      <c r="D50" s="466"/>
      <c r="E50" s="463"/>
      <c r="F50" s="902"/>
      <c r="G50" s="902"/>
      <c r="H50" s="902"/>
      <c r="I50" s="902"/>
      <c r="J50" s="896"/>
      <c r="K50" s="899"/>
      <c r="L50" s="905"/>
      <c r="M50" s="472"/>
      <c r="N50" s="151" t="s">
        <v>1287</v>
      </c>
      <c r="O50" s="149" t="s">
        <v>1288</v>
      </c>
      <c r="P50" s="332">
        <v>0</v>
      </c>
      <c r="Q50" s="332">
        <v>1</v>
      </c>
      <c r="R50" s="150"/>
      <c r="S50" s="332"/>
      <c r="T50" s="332"/>
      <c r="U50" s="506"/>
    </row>
    <row r="51" spans="1:21" ht="178.15" customHeight="1" x14ac:dyDescent="0.25">
      <c r="A51" s="465"/>
      <c r="B51" s="465"/>
      <c r="C51" s="465"/>
      <c r="D51" s="464" t="s">
        <v>1277</v>
      </c>
      <c r="E51" s="461" t="s">
        <v>3</v>
      </c>
      <c r="F51" s="900">
        <v>0.4</v>
      </c>
      <c r="G51" s="900">
        <v>1</v>
      </c>
      <c r="H51" s="900">
        <v>1</v>
      </c>
      <c r="I51" s="900">
        <v>1</v>
      </c>
      <c r="J51" s="894">
        <v>1</v>
      </c>
      <c r="K51" s="897">
        <v>8</v>
      </c>
      <c r="L51" s="903">
        <v>41106317</v>
      </c>
      <c r="M51" s="470" t="s">
        <v>1293</v>
      </c>
      <c r="N51" s="151" t="s">
        <v>1294</v>
      </c>
      <c r="O51" s="149" t="s">
        <v>1295</v>
      </c>
      <c r="P51" s="343"/>
      <c r="Q51" s="343">
        <v>1</v>
      </c>
      <c r="R51" s="150"/>
      <c r="S51" s="343"/>
      <c r="T51" s="343"/>
      <c r="U51" s="504">
        <v>342836000</v>
      </c>
    </row>
    <row r="52" spans="1:21" ht="130.15" customHeight="1" x14ac:dyDescent="0.25">
      <c r="A52" s="465"/>
      <c r="B52" s="465"/>
      <c r="C52" s="465"/>
      <c r="D52" s="466"/>
      <c r="E52" s="463"/>
      <c r="F52" s="902"/>
      <c r="G52" s="902"/>
      <c r="H52" s="902"/>
      <c r="I52" s="902"/>
      <c r="J52" s="896"/>
      <c r="K52" s="899"/>
      <c r="L52" s="905"/>
      <c r="M52" s="472"/>
      <c r="N52" s="151" t="s">
        <v>1296</v>
      </c>
      <c r="O52" s="149" t="s">
        <v>1297</v>
      </c>
      <c r="P52" s="343"/>
      <c r="Q52" s="343" t="s">
        <v>1298</v>
      </c>
      <c r="R52" s="150"/>
      <c r="S52" s="343"/>
      <c r="T52" s="343"/>
      <c r="U52" s="506"/>
    </row>
    <row r="53" spans="1:21" ht="103.15" customHeight="1" x14ac:dyDescent="0.25">
      <c r="A53" s="465"/>
      <c r="B53" s="465"/>
      <c r="C53" s="465"/>
      <c r="D53" s="464" t="s">
        <v>1277</v>
      </c>
      <c r="E53" s="461" t="s">
        <v>3</v>
      </c>
      <c r="F53" s="900">
        <v>0.4</v>
      </c>
      <c r="G53" s="900">
        <v>1</v>
      </c>
      <c r="H53" s="900">
        <v>1</v>
      </c>
      <c r="I53" s="900">
        <v>1</v>
      </c>
      <c r="J53" s="894">
        <v>1</v>
      </c>
      <c r="K53" s="897">
        <v>9</v>
      </c>
      <c r="L53" s="903">
        <v>41106417</v>
      </c>
      <c r="M53" s="470" t="s">
        <v>1299</v>
      </c>
      <c r="N53" s="151" t="s">
        <v>1300</v>
      </c>
      <c r="O53" s="149" t="s">
        <v>1302</v>
      </c>
      <c r="P53" s="343">
        <v>0</v>
      </c>
      <c r="Q53" s="343" t="s">
        <v>1304</v>
      </c>
      <c r="R53" s="150"/>
      <c r="S53" s="343"/>
      <c r="T53" s="343"/>
      <c r="U53" s="504">
        <v>35000000</v>
      </c>
    </row>
    <row r="54" spans="1:21" ht="76.150000000000006" customHeight="1" x14ac:dyDescent="0.25">
      <c r="A54" s="465"/>
      <c r="B54" s="465"/>
      <c r="C54" s="465"/>
      <c r="D54" s="466"/>
      <c r="E54" s="463"/>
      <c r="F54" s="902"/>
      <c r="G54" s="902"/>
      <c r="H54" s="902"/>
      <c r="I54" s="902"/>
      <c r="J54" s="896"/>
      <c r="K54" s="899"/>
      <c r="L54" s="905"/>
      <c r="M54" s="472"/>
      <c r="N54" s="151" t="s">
        <v>1301</v>
      </c>
      <c r="O54" s="149" t="s">
        <v>1303</v>
      </c>
      <c r="P54" s="343">
        <v>0</v>
      </c>
      <c r="Q54" s="343">
        <v>3</v>
      </c>
      <c r="R54" s="150"/>
      <c r="S54" s="343"/>
      <c r="T54" s="343"/>
      <c r="U54" s="506"/>
    </row>
    <row r="55" spans="1:21" ht="38.450000000000003" customHeight="1" x14ac:dyDescent="0.25">
      <c r="A55" s="465"/>
      <c r="B55" s="465"/>
      <c r="C55" s="465"/>
      <c r="D55" s="464" t="s">
        <v>1277</v>
      </c>
      <c r="E55" s="461" t="s">
        <v>3</v>
      </c>
      <c r="F55" s="900">
        <v>0.4</v>
      </c>
      <c r="G55" s="900">
        <v>1</v>
      </c>
      <c r="H55" s="900">
        <v>1</v>
      </c>
      <c r="I55" s="900">
        <v>1</v>
      </c>
      <c r="J55" s="894">
        <v>1</v>
      </c>
      <c r="K55" s="897">
        <v>10</v>
      </c>
      <c r="L55" s="903">
        <v>41106517</v>
      </c>
      <c r="M55" s="470" t="s">
        <v>1305</v>
      </c>
      <c r="N55" s="151" t="s">
        <v>1306</v>
      </c>
      <c r="O55" s="149" t="s">
        <v>1310</v>
      </c>
      <c r="P55" s="343" t="s">
        <v>3</v>
      </c>
      <c r="Q55" s="343">
        <v>15</v>
      </c>
      <c r="R55" s="150"/>
      <c r="S55" s="343"/>
      <c r="T55" s="343"/>
      <c r="U55" s="504">
        <v>40000000</v>
      </c>
    </row>
    <row r="56" spans="1:21" ht="38.450000000000003" customHeight="1" x14ac:dyDescent="0.25">
      <c r="A56" s="465"/>
      <c r="B56" s="465"/>
      <c r="C56" s="465"/>
      <c r="D56" s="465"/>
      <c r="E56" s="462"/>
      <c r="F56" s="901"/>
      <c r="G56" s="901"/>
      <c r="H56" s="901"/>
      <c r="I56" s="901"/>
      <c r="J56" s="895"/>
      <c r="K56" s="898"/>
      <c r="L56" s="904"/>
      <c r="M56" s="471"/>
      <c r="N56" s="151" t="s">
        <v>1307</v>
      </c>
      <c r="O56" s="149" t="s">
        <v>1311</v>
      </c>
      <c r="P56" s="343" t="s">
        <v>3</v>
      </c>
      <c r="Q56" s="343">
        <v>3</v>
      </c>
      <c r="R56" s="150"/>
      <c r="S56" s="343"/>
      <c r="T56" s="343"/>
      <c r="U56" s="505"/>
    </row>
    <row r="57" spans="1:21" ht="29.45" customHeight="1" x14ac:dyDescent="0.25">
      <c r="A57" s="465"/>
      <c r="B57" s="465"/>
      <c r="C57" s="465"/>
      <c r="D57" s="465"/>
      <c r="E57" s="462"/>
      <c r="F57" s="901"/>
      <c r="G57" s="901"/>
      <c r="H57" s="901"/>
      <c r="I57" s="901"/>
      <c r="J57" s="895"/>
      <c r="K57" s="898"/>
      <c r="L57" s="904"/>
      <c r="M57" s="471"/>
      <c r="N57" s="151" t="s">
        <v>1308</v>
      </c>
      <c r="O57" s="149" t="s">
        <v>1312</v>
      </c>
      <c r="P57" s="343" t="s">
        <v>3</v>
      </c>
      <c r="Q57" s="343">
        <v>3</v>
      </c>
      <c r="R57" s="150"/>
      <c r="S57" s="343"/>
      <c r="T57" s="343"/>
      <c r="U57" s="505"/>
    </row>
    <row r="58" spans="1:21" ht="29.45" customHeight="1" x14ac:dyDescent="0.25">
      <c r="A58" s="465"/>
      <c r="B58" s="465"/>
      <c r="C58" s="465"/>
      <c r="D58" s="465"/>
      <c r="E58" s="462"/>
      <c r="F58" s="901"/>
      <c r="G58" s="901"/>
      <c r="H58" s="901"/>
      <c r="I58" s="901"/>
      <c r="J58" s="895"/>
      <c r="K58" s="898"/>
      <c r="L58" s="904"/>
      <c r="M58" s="471"/>
      <c r="N58" s="892" t="s">
        <v>1309</v>
      </c>
      <c r="O58" s="149" t="s">
        <v>1313</v>
      </c>
      <c r="P58" s="343" t="s">
        <v>3</v>
      </c>
      <c r="Q58" s="343">
        <v>5</v>
      </c>
      <c r="R58" s="150"/>
      <c r="S58" s="343"/>
      <c r="T58" s="343"/>
      <c r="U58" s="505"/>
    </row>
    <row r="59" spans="1:21" ht="35.450000000000003" customHeight="1" x14ac:dyDescent="0.25">
      <c r="A59" s="465"/>
      <c r="B59" s="465"/>
      <c r="C59" s="465"/>
      <c r="D59" s="466"/>
      <c r="E59" s="463"/>
      <c r="F59" s="902"/>
      <c r="G59" s="902"/>
      <c r="H59" s="902"/>
      <c r="I59" s="902"/>
      <c r="J59" s="896"/>
      <c r="K59" s="899"/>
      <c r="L59" s="905"/>
      <c r="M59" s="472"/>
      <c r="N59" s="893"/>
      <c r="O59" s="149" t="s">
        <v>1314</v>
      </c>
      <c r="P59" s="343" t="s">
        <v>3</v>
      </c>
      <c r="Q59" s="343"/>
      <c r="R59" s="150"/>
      <c r="S59" s="343"/>
      <c r="T59" s="343"/>
      <c r="U59" s="506"/>
    </row>
    <row r="60" spans="1:21" ht="35.450000000000003" customHeight="1" x14ac:dyDescent="0.25">
      <c r="A60" s="465"/>
      <c r="B60" s="465"/>
      <c r="C60" s="465"/>
      <c r="D60" s="464" t="s">
        <v>1277</v>
      </c>
      <c r="E60" s="461" t="s">
        <v>3</v>
      </c>
      <c r="F60" s="900">
        <v>0.4</v>
      </c>
      <c r="G60" s="900">
        <v>1</v>
      </c>
      <c r="H60" s="900">
        <v>1</v>
      </c>
      <c r="I60" s="900">
        <v>1</v>
      </c>
      <c r="J60" s="894">
        <v>1</v>
      </c>
      <c r="K60" s="897">
        <v>11</v>
      </c>
      <c r="L60" s="441">
        <v>41106617</v>
      </c>
      <c r="M60" s="470" t="s">
        <v>1315</v>
      </c>
      <c r="N60" s="894" t="s">
        <v>1316</v>
      </c>
      <c r="O60" s="149" t="s">
        <v>1317</v>
      </c>
      <c r="P60" s="343"/>
      <c r="Q60" s="343">
        <v>25</v>
      </c>
      <c r="R60" s="150"/>
      <c r="S60" s="343"/>
      <c r="T60" s="343"/>
      <c r="U60" s="504">
        <v>539920000</v>
      </c>
    </row>
    <row r="61" spans="1:21" ht="44.45" customHeight="1" x14ac:dyDescent="0.25">
      <c r="A61" s="465"/>
      <c r="B61" s="465"/>
      <c r="C61" s="465"/>
      <c r="D61" s="465"/>
      <c r="E61" s="462"/>
      <c r="F61" s="901"/>
      <c r="G61" s="901"/>
      <c r="H61" s="901"/>
      <c r="I61" s="901"/>
      <c r="J61" s="895"/>
      <c r="K61" s="898"/>
      <c r="L61" s="442"/>
      <c r="M61" s="471"/>
      <c r="N61" s="895"/>
      <c r="O61" s="149" t="s">
        <v>1318</v>
      </c>
      <c r="P61" s="343"/>
      <c r="Q61" s="343">
        <v>10</v>
      </c>
      <c r="R61" s="150"/>
      <c r="S61" s="343"/>
      <c r="T61" s="343"/>
      <c r="U61" s="505"/>
    </row>
    <row r="62" spans="1:21" ht="38.450000000000003" customHeight="1" x14ac:dyDescent="0.25">
      <c r="A62" s="465"/>
      <c r="B62" s="465"/>
      <c r="C62" s="465"/>
      <c r="D62" s="465"/>
      <c r="E62" s="462"/>
      <c r="F62" s="901"/>
      <c r="G62" s="901"/>
      <c r="H62" s="901"/>
      <c r="I62" s="901"/>
      <c r="J62" s="895"/>
      <c r="K62" s="898"/>
      <c r="L62" s="442"/>
      <c r="M62" s="471"/>
      <c r="N62" s="895"/>
      <c r="O62" s="149" t="s">
        <v>1258</v>
      </c>
      <c r="P62" s="343"/>
      <c r="Q62" s="343">
        <v>22</v>
      </c>
      <c r="R62" s="150"/>
      <c r="S62" s="343"/>
      <c r="T62" s="343"/>
      <c r="U62" s="505"/>
    </row>
    <row r="63" spans="1:21" ht="45.6" customHeight="1" x14ac:dyDescent="0.25">
      <c r="A63" s="465"/>
      <c r="B63" s="465"/>
      <c r="C63" s="465"/>
      <c r="D63" s="465"/>
      <c r="E63" s="462"/>
      <c r="F63" s="901"/>
      <c r="G63" s="901"/>
      <c r="H63" s="901"/>
      <c r="I63" s="901"/>
      <c r="J63" s="895"/>
      <c r="K63" s="898"/>
      <c r="L63" s="442"/>
      <c r="M63" s="471"/>
      <c r="N63" s="895"/>
      <c r="O63" s="149" t="s">
        <v>1322</v>
      </c>
      <c r="P63" s="343"/>
      <c r="Q63" s="343">
        <v>755</v>
      </c>
      <c r="R63" s="150"/>
      <c r="S63" s="343"/>
      <c r="T63" s="343"/>
      <c r="U63" s="505"/>
    </row>
    <row r="64" spans="1:21" ht="50.45" customHeight="1" x14ac:dyDescent="0.25">
      <c r="A64" s="465"/>
      <c r="B64" s="465"/>
      <c r="C64" s="465"/>
      <c r="D64" s="465"/>
      <c r="E64" s="462"/>
      <c r="F64" s="901"/>
      <c r="G64" s="901"/>
      <c r="H64" s="901"/>
      <c r="I64" s="901"/>
      <c r="J64" s="895"/>
      <c r="K64" s="898"/>
      <c r="L64" s="442"/>
      <c r="M64" s="471"/>
      <c r="N64" s="895"/>
      <c r="O64" s="149" t="s">
        <v>1319</v>
      </c>
      <c r="P64" s="343"/>
      <c r="Q64" s="343">
        <v>1</v>
      </c>
      <c r="R64" s="150"/>
      <c r="S64" s="343"/>
      <c r="T64" s="343"/>
      <c r="U64" s="505"/>
    </row>
    <row r="65" spans="1:23" ht="35.450000000000003" customHeight="1" x14ac:dyDescent="0.25">
      <c r="A65" s="465"/>
      <c r="B65" s="465"/>
      <c r="C65" s="465"/>
      <c r="D65" s="465"/>
      <c r="E65" s="462"/>
      <c r="F65" s="901"/>
      <c r="G65" s="901"/>
      <c r="H65" s="901"/>
      <c r="I65" s="901"/>
      <c r="J65" s="895"/>
      <c r="K65" s="898"/>
      <c r="L65" s="442"/>
      <c r="M65" s="471"/>
      <c r="N65" s="895"/>
      <c r="O65" s="149" t="s">
        <v>1320</v>
      </c>
      <c r="P65" s="343"/>
      <c r="Q65" s="343">
        <v>1</v>
      </c>
      <c r="R65" s="150"/>
      <c r="S65" s="343"/>
      <c r="T65" s="343"/>
      <c r="U65" s="505"/>
    </row>
    <row r="66" spans="1:23" ht="35.450000000000003" customHeight="1" x14ac:dyDescent="0.25">
      <c r="A66" s="465"/>
      <c r="B66" s="466"/>
      <c r="C66" s="466"/>
      <c r="D66" s="466"/>
      <c r="E66" s="463"/>
      <c r="F66" s="902"/>
      <c r="G66" s="902"/>
      <c r="H66" s="902"/>
      <c r="I66" s="902"/>
      <c r="J66" s="896"/>
      <c r="K66" s="899"/>
      <c r="L66" s="443"/>
      <c r="M66" s="472"/>
      <c r="N66" s="896"/>
      <c r="O66" s="149" t="s">
        <v>1321</v>
      </c>
      <c r="P66" s="343"/>
      <c r="Q66" s="343">
        <v>3</v>
      </c>
      <c r="R66" s="150"/>
      <c r="S66" s="343"/>
      <c r="T66" s="343"/>
      <c r="U66" s="506"/>
    </row>
    <row r="67" spans="1:23" ht="255" customHeight="1" x14ac:dyDescent="0.25">
      <c r="A67" s="465"/>
      <c r="B67" s="425" t="s">
        <v>603</v>
      </c>
      <c r="C67" s="425" t="s">
        <v>604</v>
      </c>
      <c r="D67" s="464" t="s">
        <v>983</v>
      </c>
      <c r="E67" s="467" t="s">
        <v>984</v>
      </c>
      <c r="F67" s="467" t="s">
        <v>985</v>
      </c>
      <c r="G67" s="467" t="s">
        <v>986</v>
      </c>
      <c r="H67" s="467" t="s">
        <v>987</v>
      </c>
      <c r="I67" s="467" t="s">
        <v>988</v>
      </c>
      <c r="J67" s="151"/>
      <c r="K67" s="914">
        <v>12</v>
      </c>
      <c r="L67" s="916">
        <v>42106717</v>
      </c>
      <c r="M67" s="912" t="s">
        <v>605</v>
      </c>
      <c r="N67" s="914" t="s">
        <v>989</v>
      </c>
      <c r="O67" s="146" t="s">
        <v>606</v>
      </c>
      <c r="P67" s="143">
        <v>176000000</v>
      </c>
      <c r="Q67" s="143">
        <v>153100000</v>
      </c>
      <c r="R67" s="143">
        <v>163000000</v>
      </c>
      <c r="S67" s="143">
        <v>173600000</v>
      </c>
      <c r="T67" s="143">
        <v>178900000</v>
      </c>
      <c r="U67" s="913">
        <v>680000000</v>
      </c>
    </row>
    <row r="68" spans="1:23" ht="80.25" customHeight="1" x14ac:dyDescent="0.25">
      <c r="A68" s="465"/>
      <c r="B68" s="425"/>
      <c r="C68" s="425"/>
      <c r="D68" s="466"/>
      <c r="E68" s="499"/>
      <c r="F68" s="499"/>
      <c r="G68" s="499"/>
      <c r="H68" s="499"/>
      <c r="I68" s="499"/>
      <c r="J68" s="151"/>
      <c r="K68" s="914"/>
      <c r="L68" s="916"/>
      <c r="M68" s="912"/>
      <c r="N68" s="914"/>
      <c r="O68" s="146" t="s">
        <v>607</v>
      </c>
      <c r="P68" s="79" t="s">
        <v>608</v>
      </c>
      <c r="Q68" s="79">
        <v>1</v>
      </c>
      <c r="R68" s="143">
        <v>1</v>
      </c>
      <c r="S68" s="79">
        <v>1</v>
      </c>
      <c r="T68" s="79">
        <v>0</v>
      </c>
      <c r="U68" s="913"/>
    </row>
    <row r="69" spans="1:23" ht="80.25" customHeight="1" x14ac:dyDescent="0.25">
      <c r="A69" s="465"/>
      <c r="B69" s="425"/>
      <c r="C69" s="425"/>
      <c r="D69" s="464" t="s">
        <v>990</v>
      </c>
      <c r="E69" s="467" t="s">
        <v>991</v>
      </c>
      <c r="F69" s="919">
        <v>1</v>
      </c>
      <c r="G69" s="919" t="s">
        <v>992</v>
      </c>
      <c r="H69" s="919" t="s">
        <v>992</v>
      </c>
      <c r="I69" s="919" t="s">
        <v>992</v>
      </c>
      <c r="J69" s="151"/>
      <c r="K69" s="914"/>
      <c r="L69" s="916"/>
      <c r="M69" s="912"/>
      <c r="N69" s="914"/>
      <c r="O69" s="146" t="s">
        <v>609</v>
      </c>
      <c r="P69" s="79" t="s">
        <v>610</v>
      </c>
      <c r="Q69" s="79">
        <v>1</v>
      </c>
      <c r="R69" s="143">
        <v>1</v>
      </c>
      <c r="S69" s="79">
        <v>1</v>
      </c>
      <c r="T69" s="79">
        <v>0</v>
      </c>
      <c r="U69" s="913"/>
    </row>
    <row r="70" spans="1:23" ht="80.25" customHeight="1" x14ac:dyDescent="0.25">
      <c r="A70" s="465"/>
      <c r="B70" s="425"/>
      <c r="C70" s="425"/>
      <c r="D70" s="465"/>
      <c r="E70" s="498"/>
      <c r="F70" s="920"/>
      <c r="G70" s="920"/>
      <c r="H70" s="920"/>
      <c r="I70" s="920"/>
      <c r="J70" s="151"/>
      <c r="K70" s="914"/>
      <c r="L70" s="916"/>
      <c r="M70" s="912"/>
      <c r="N70" s="914"/>
      <c r="O70" s="148" t="s">
        <v>611</v>
      </c>
      <c r="P70" s="143">
        <v>10000</v>
      </c>
      <c r="Q70" s="79"/>
      <c r="R70" s="143"/>
      <c r="S70" s="143">
        <v>10000</v>
      </c>
      <c r="T70" s="79"/>
      <c r="U70" s="913"/>
    </row>
    <row r="71" spans="1:23" ht="80.25" customHeight="1" x14ac:dyDescent="0.25">
      <c r="A71" s="465"/>
      <c r="B71" s="425"/>
      <c r="C71" s="425"/>
      <c r="D71" s="466"/>
      <c r="E71" s="499"/>
      <c r="F71" s="921"/>
      <c r="G71" s="921"/>
      <c r="H71" s="921"/>
      <c r="I71" s="921"/>
      <c r="J71" s="151"/>
      <c r="K71" s="914"/>
      <c r="L71" s="916"/>
      <c r="M71" s="912"/>
      <c r="N71" s="914"/>
      <c r="O71" s="146" t="s">
        <v>612</v>
      </c>
      <c r="P71" s="79" t="s">
        <v>613</v>
      </c>
      <c r="Q71" s="79">
        <v>1</v>
      </c>
      <c r="R71" s="143">
        <v>1</v>
      </c>
      <c r="S71" s="79">
        <v>1</v>
      </c>
      <c r="T71" s="79">
        <v>1</v>
      </c>
      <c r="U71" s="913"/>
    </row>
    <row r="72" spans="1:23" ht="112.5" customHeight="1" thickBot="1" x14ac:dyDescent="0.3">
      <c r="A72" s="466"/>
      <c r="B72" s="78" t="s">
        <v>603</v>
      </c>
      <c r="C72" s="152" t="s">
        <v>604</v>
      </c>
      <c r="D72" s="78" t="s">
        <v>993</v>
      </c>
      <c r="E72" s="31"/>
      <c r="F72" s="296" t="s">
        <v>992</v>
      </c>
      <c r="G72" s="296" t="s">
        <v>992</v>
      </c>
      <c r="H72" s="296" t="s">
        <v>992</v>
      </c>
      <c r="I72" s="296" t="s">
        <v>992</v>
      </c>
      <c r="J72" s="151"/>
      <c r="K72" s="300">
        <v>13</v>
      </c>
      <c r="L72" s="304">
        <v>42106817</v>
      </c>
      <c r="M72" s="153" t="s">
        <v>614</v>
      </c>
      <c r="N72" s="306" t="s">
        <v>994</v>
      </c>
      <c r="O72" s="154" t="s">
        <v>995</v>
      </c>
      <c r="P72" s="79"/>
      <c r="Q72" s="13">
        <v>0.2</v>
      </c>
      <c r="R72" s="13">
        <v>0.4</v>
      </c>
      <c r="S72" s="79"/>
      <c r="T72" s="79"/>
      <c r="U72" s="353">
        <v>160000000</v>
      </c>
    </row>
    <row r="73" spans="1:23" ht="14.25" thickBot="1" x14ac:dyDescent="0.3">
      <c r="A73" s="94"/>
      <c r="B73" s="94"/>
      <c r="C73" s="95"/>
      <c r="D73" s="96"/>
      <c r="E73" s="5"/>
      <c r="F73" s="5"/>
      <c r="G73" s="5"/>
      <c r="H73" s="5"/>
      <c r="I73" s="5"/>
      <c r="J73" s="95"/>
      <c r="K73" s="5"/>
      <c r="L73" s="95"/>
      <c r="M73" s="97"/>
      <c r="N73" s="307" t="s">
        <v>1054</v>
      </c>
      <c r="O73" s="305">
        <f>COUNTA(O8:O72)</f>
        <v>65</v>
      </c>
      <c r="P73" s="5"/>
      <c r="Q73" s="5"/>
      <c r="R73" s="5"/>
      <c r="S73" s="5"/>
      <c r="T73" s="5"/>
    </row>
    <row r="74" spans="1:23" x14ac:dyDescent="0.25">
      <c r="D74" s="3"/>
      <c r="N74" s="3"/>
      <c r="O74" s="3"/>
      <c r="U74" s="3"/>
      <c r="V74" s="3"/>
      <c r="W74" s="3"/>
    </row>
    <row r="75" spans="1:23" x14ac:dyDescent="0.25">
      <c r="D75" s="3"/>
      <c r="N75" s="3"/>
      <c r="O75" s="3"/>
      <c r="U75" s="3"/>
      <c r="V75" s="3"/>
      <c r="W75" s="3"/>
    </row>
    <row r="76" spans="1:23" x14ac:dyDescent="0.25">
      <c r="D76" s="3"/>
      <c r="N76" s="3"/>
      <c r="O76" s="3"/>
      <c r="U76" s="3"/>
      <c r="V76" s="3"/>
      <c r="W76" s="3"/>
    </row>
    <row r="77" spans="1:23" x14ac:dyDescent="0.25">
      <c r="D77" s="3"/>
      <c r="N77" s="3"/>
      <c r="O77" s="3"/>
      <c r="U77" s="3"/>
      <c r="V77" s="3"/>
      <c r="W77" s="3"/>
    </row>
    <row r="78" spans="1:23" x14ac:dyDescent="0.25">
      <c r="D78" s="3"/>
      <c r="N78" s="3"/>
      <c r="O78" s="3"/>
      <c r="U78" s="3"/>
      <c r="V78" s="3"/>
      <c r="W78" s="3"/>
    </row>
    <row r="79" spans="1:23" ht="69" customHeight="1" x14ac:dyDescent="0.25">
      <c r="D79" s="3"/>
      <c r="N79" s="3"/>
      <c r="O79" s="3"/>
      <c r="U79" s="3"/>
      <c r="V79" s="3"/>
      <c r="W79" s="3"/>
    </row>
    <row r="80" spans="1:23" x14ac:dyDescent="0.25">
      <c r="D80" s="3"/>
      <c r="N80" s="3"/>
      <c r="O80" s="3"/>
      <c r="U80" s="3"/>
      <c r="V80" s="3"/>
      <c r="W80" s="3"/>
    </row>
    <row r="81" spans="4:23" x14ac:dyDescent="0.25">
      <c r="D81" s="3"/>
      <c r="N81" s="3"/>
      <c r="O81" s="3"/>
      <c r="U81" s="3"/>
      <c r="V81" s="3"/>
      <c r="W81" s="3"/>
    </row>
    <row r="82" spans="4:23" ht="48" customHeight="1" x14ac:dyDescent="0.25">
      <c r="D82" s="3"/>
      <c r="N82" s="3"/>
      <c r="O82" s="3"/>
      <c r="U82" s="3"/>
      <c r="V82" s="3"/>
      <c r="W82" s="3"/>
    </row>
    <row r="83" spans="4:23" x14ac:dyDescent="0.25">
      <c r="D83" s="3"/>
      <c r="N83" s="3"/>
      <c r="O83" s="3"/>
      <c r="U83" s="3"/>
      <c r="V83" s="3"/>
      <c r="W83" s="3"/>
    </row>
    <row r="84" spans="4:23" x14ac:dyDescent="0.25">
      <c r="D84" s="3"/>
      <c r="N84" s="3"/>
      <c r="O84" s="3"/>
      <c r="U84" s="3"/>
      <c r="V84" s="3"/>
      <c r="W84" s="3"/>
    </row>
    <row r="85" spans="4:23" ht="54.75" customHeight="1" x14ac:dyDescent="0.25">
      <c r="D85" s="3"/>
      <c r="N85" s="3"/>
      <c r="O85" s="3"/>
      <c r="U85" s="3"/>
      <c r="V85" s="3"/>
      <c r="W85" s="3"/>
    </row>
    <row r="86" spans="4:23" ht="25.5" customHeight="1" x14ac:dyDescent="0.25">
      <c r="D86" s="3"/>
      <c r="N86" s="3"/>
      <c r="O86" s="3"/>
      <c r="U86" s="3"/>
      <c r="V86" s="3"/>
      <c r="W86" s="3"/>
    </row>
    <row r="87" spans="4:23" ht="86.25" customHeight="1" x14ac:dyDescent="0.25">
      <c r="D87" s="3"/>
      <c r="N87" s="3"/>
      <c r="O87" s="3"/>
      <c r="U87" s="3"/>
      <c r="V87" s="3"/>
      <c r="W87" s="3"/>
    </row>
    <row r="88" spans="4:23" ht="51" customHeight="1" x14ac:dyDescent="0.25">
      <c r="D88" s="3"/>
      <c r="N88" s="3"/>
      <c r="O88" s="3"/>
      <c r="U88" s="3"/>
      <c r="V88" s="3"/>
      <c r="W88" s="3"/>
    </row>
    <row r="89" spans="4:23" x14ac:dyDescent="0.25">
      <c r="D89" s="3"/>
      <c r="N89" s="3"/>
      <c r="O89" s="3"/>
      <c r="U89" s="3"/>
      <c r="V89" s="3"/>
      <c r="W89" s="3"/>
    </row>
    <row r="90" spans="4:23" ht="51" customHeight="1" x14ac:dyDescent="0.25">
      <c r="D90" s="3"/>
      <c r="N90" s="3"/>
      <c r="O90" s="3"/>
      <c r="U90" s="3"/>
      <c r="V90" s="3"/>
      <c r="W90" s="3"/>
    </row>
    <row r="91" spans="4:23" ht="12.75" customHeight="1" x14ac:dyDescent="0.25">
      <c r="D91" s="3"/>
      <c r="N91" s="3"/>
      <c r="O91" s="3"/>
      <c r="U91" s="3"/>
      <c r="V91" s="3"/>
      <c r="W91" s="3"/>
    </row>
    <row r="92" spans="4:23" x14ac:dyDescent="0.25">
      <c r="D92" s="3"/>
      <c r="N92" s="3"/>
      <c r="O92" s="3"/>
      <c r="U92" s="3"/>
      <c r="V92" s="3"/>
      <c r="W92" s="3"/>
    </row>
    <row r="93" spans="4:23" x14ac:dyDescent="0.25">
      <c r="D93" s="3"/>
      <c r="N93" s="3"/>
      <c r="O93" s="3"/>
      <c r="U93" s="3"/>
      <c r="V93" s="3"/>
      <c r="W93" s="3"/>
    </row>
    <row r="94" spans="4:23" ht="93" customHeight="1" x14ac:dyDescent="0.25">
      <c r="D94" s="3"/>
      <c r="N94" s="3"/>
      <c r="O94" s="3"/>
      <c r="U94" s="3"/>
      <c r="V94" s="3"/>
      <c r="W94" s="3"/>
    </row>
    <row r="95" spans="4:23" ht="51" customHeight="1" x14ac:dyDescent="0.25">
      <c r="D95" s="3"/>
      <c r="N95" s="3"/>
      <c r="O95" s="3"/>
      <c r="U95" s="3"/>
      <c r="V95" s="3"/>
      <c r="W95" s="3"/>
    </row>
    <row r="96" spans="4:23" x14ac:dyDescent="0.25">
      <c r="D96" s="3"/>
      <c r="N96" s="3"/>
      <c r="O96" s="3"/>
      <c r="U96" s="3"/>
      <c r="V96" s="3"/>
      <c r="W96" s="3"/>
    </row>
    <row r="97" spans="4:23" x14ac:dyDescent="0.25">
      <c r="D97" s="3"/>
      <c r="N97" s="3"/>
      <c r="O97" s="3"/>
      <c r="U97" s="3"/>
      <c r="V97" s="3"/>
      <c r="W97" s="3"/>
    </row>
    <row r="98" spans="4:23" x14ac:dyDescent="0.25">
      <c r="D98" s="3"/>
      <c r="N98" s="3"/>
      <c r="O98" s="3"/>
      <c r="U98" s="3"/>
      <c r="V98" s="3"/>
      <c r="W98" s="3"/>
    </row>
    <row r="99" spans="4:23" x14ac:dyDescent="0.25">
      <c r="D99" s="3"/>
      <c r="N99" s="3"/>
      <c r="O99" s="3"/>
      <c r="U99" s="3"/>
      <c r="V99" s="3"/>
      <c r="W99" s="3"/>
    </row>
    <row r="100" spans="4:23" x14ac:dyDescent="0.25">
      <c r="D100" s="3"/>
      <c r="N100" s="3"/>
      <c r="O100" s="3"/>
      <c r="U100" s="3"/>
      <c r="V100" s="3"/>
      <c r="W100" s="3"/>
    </row>
    <row r="101" spans="4:23" x14ac:dyDescent="0.25">
      <c r="D101" s="3"/>
      <c r="N101" s="3"/>
      <c r="O101" s="3"/>
      <c r="U101" s="3"/>
      <c r="V101" s="3"/>
      <c r="W101" s="3"/>
    </row>
    <row r="102" spans="4:23" x14ac:dyDescent="0.25">
      <c r="D102" s="3"/>
      <c r="N102" s="3"/>
      <c r="O102" s="3"/>
      <c r="U102" s="3"/>
      <c r="V102" s="3"/>
      <c r="W102" s="3"/>
    </row>
    <row r="103" spans="4:23" ht="60" customHeight="1" x14ac:dyDescent="0.25">
      <c r="D103" s="3"/>
      <c r="N103" s="3"/>
      <c r="O103" s="3"/>
      <c r="U103" s="3"/>
      <c r="V103" s="3"/>
      <c r="W103" s="3"/>
    </row>
    <row r="104" spans="4:23" x14ac:dyDescent="0.25">
      <c r="D104" s="3"/>
      <c r="N104" s="3"/>
      <c r="O104" s="3"/>
      <c r="U104" s="3"/>
      <c r="V104" s="3"/>
      <c r="W104" s="3"/>
    </row>
    <row r="105" spans="4:23" x14ac:dyDescent="0.25">
      <c r="D105" s="3"/>
      <c r="N105" s="3"/>
      <c r="O105" s="3"/>
      <c r="U105" s="3"/>
      <c r="V105" s="3"/>
      <c r="W105" s="3"/>
    </row>
    <row r="106" spans="4:23" ht="84.75" customHeight="1" x14ac:dyDescent="0.25">
      <c r="D106" s="3"/>
      <c r="N106" s="3"/>
      <c r="O106" s="3"/>
      <c r="U106" s="3"/>
      <c r="V106" s="3"/>
      <c r="W106" s="3"/>
    </row>
    <row r="107" spans="4:23" ht="67.5" customHeight="1" x14ac:dyDescent="0.25">
      <c r="D107" s="3"/>
      <c r="N107" s="3"/>
      <c r="O107" s="3"/>
      <c r="U107" s="3"/>
      <c r="V107" s="3"/>
      <c r="W107" s="3"/>
    </row>
    <row r="108" spans="4:23" ht="78" customHeight="1" x14ac:dyDescent="0.25">
      <c r="D108" s="3"/>
      <c r="N108" s="3"/>
      <c r="O108" s="3"/>
      <c r="U108" s="3"/>
      <c r="V108" s="3"/>
      <c r="W108" s="3"/>
    </row>
    <row r="109" spans="4:23" x14ac:dyDescent="0.25">
      <c r="D109" s="3"/>
      <c r="N109" s="3"/>
      <c r="O109" s="3"/>
      <c r="U109" s="3"/>
      <c r="V109" s="3"/>
      <c r="W109" s="3"/>
    </row>
    <row r="110" spans="4:23" x14ac:dyDescent="0.25">
      <c r="D110" s="3"/>
      <c r="N110" s="3"/>
      <c r="O110" s="3"/>
      <c r="U110" s="3"/>
      <c r="V110" s="3"/>
      <c r="W110" s="3"/>
    </row>
    <row r="111" spans="4:23" ht="73.5" customHeight="1" x14ac:dyDescent="0.25">
      <c r="D111" s="3"/>
      <c r="N111" s="3"/>
      <c r="O111" s="3"/>
      <c r="U111" s="3"/>
      <c r="V111" s="3"/>
      <c r="W111" s="3"/>
    </row>
    <row r="112" spans="4:23" ht="102.75" customHeight="1" x14ac:dyDescent="0.25">
      <c r="D112" s="3"/>
      <c r="N112" s="3"/>
      <c r="O112" s="3"/>
      <c r="U112" s="3"/>
      <c r="V112" s="3"/>
      <c r="W112" s="3"/>
    </row>
    <row r="113" spans="4:23" x14ac:dyDescent="0.25">
      <c r="D113" s="3"/>
      <c r="N113" s="3"/>
      <c r="O113" s="3"/>
      <c r="U113" s="3"/>
      <c r="V113" s="3"/>
      <c r="W113" s="3"/>
    </row>
    <row r="114" spans="4:23" x14ac:dyDescent="0.25">
      <c r="D114" s="3"/>
      <c r="N114" s="3"/>
      <c r="O114" s="3"/>
      <c r="U114" s="3"/>
      <c r="V114" s="3"/>
      <c r="W114" s="3"/>
    </row>
    <row r="115" spans="4:23" ht="52.5" customHeight="1" x14ac:dyDescent="0.25">
      <c r="D115" s="3"/>
      <c r="N115" s="3"/>
      <c r="O115" s="3"/>
      <c r="U115" s="3"/>
      <c r="V115" s="3"/>
      <c r="W115" s="3"/>
    </row>
    <row r="116" spans="4:23" ht="25.5" customHeight="1" x14ac:dyDescent="0.25">
      <c r="D116" s="3"/>
      <c r="N116" s="3"/>
      <c r="O116" s="3"/>
      <c r="U116" s="3"/>
      <c r="V116" s="3"/>
      <c r="W116" s="3"/>
    </row>
    <row r="117" spans="4:23" x14ac:dyDescent="0.25">
      <c r="D117" s="3"/>
      <c r="N117" s="3"/>
      <c r="O117" s="3"/>
      <c r="U117" s="3"/>
      <c r="V117" s="3"/>
      <c r="W117" s="3"/>
    </row>
    <row r="118" spans="4:23" x14ac:dyDescent="0.25">
      <c r="D118" s="3"/>
      <c r="N118" s="3"/>
      <c r="O118" s="3"/>
      <c r="U118" s="3"/>
      <c r="V118" s="3"/>
      <c r="W118" s="3"/>
    </row>
    <row r="119" spans="4:23" x14ac:dyDescent="0.25">
      <c r="D119" s="3"/>
      <c r="N119" s="3"/>
      <c r="O119" s="3"/>
      <c r="U119" s="3"/>
      <c r="V119" s="3"/>
      <c r="W119" s="3"/>
    </row>
    <row r="120" spans="4:23" x14ac:dyDescent="0.25">
      <c r="D120" s="3"/>
      <c r="N120" s="3"/>
      <c r="O120" s="3"/>
      <c r="U120" s="3"/>
      <c r="V120" s="3"/>
      <c r="W120" s="3"/>
    </row>
    <row r="121" spans="4:23" x14ac:dyDescent="0.25">
      <c r="D121" s="3"/>
      <c r="N121" s="3"/>
      <c r="O121" s="3"/>
      <c r="U121" s="3"/>
      <c r="V121" s="3"/>
      <c r="W121" s="3"/>
    </row>
    <row r="122" spans="4:23" x14ac:dyDescent="0.25">
      <c r="D122" s="3"/>
      <c r="N122" s="3"/>
      <c r="O122" s="3"/>
      <c r="U122" s="3"/>
      <c r="V122" s="3"/>
      <c r="W122" s="3"/>
    </row>
    <row r="123" spans="4:23" x14ac:dyDescent="0.25">
      <c r="D123" s="3"/>
      <c r="N123" s="3"/>
      <c r="O123" s="3"/>
      <c r="U123" s="3"/>
      <c r="V123" s="3"/>
      <c r="W123" s="3"/>
    </row>
    <row r="124" spans="4:23" x14ac:dyDescent="0.25">
      <c r="D124" s="3"/>
      <c r="N124" s="3"/>
      <c r="O124" s="3"/>
      <c r="U124" s="3"/>
      <c r="V124" s="3"/>
      <c r="W124" s="3"/>
    </row>
    <row r="125" spans="4:23" x14ac:dyDescent="0.25">
      <c r="D125" s="3"/>
      <c r="N125" s="3"/>
      <c r="O125" s="3"/>
      <c r="U125" s="3"/>
      <c r="V125" s="3"/>
      <c r="W125" s="3"/>
    </row>
    <row r="126" spans="4:23" ht="12.75" customHeight="1" x14ac:dyDescent="0.25">
      <c r="D126" s="3"/>
      <c r="N126" s="3"/>
      <c r="O126" s="3"/>
      <c r="U126" s="3"/>
      <c r="V126" s="3"/>
      <c r="W126" s="3"/>
    </row>
    <row r="127" spans="4:23" x14ac:dyDescent="0.25">
      <c r="D127" s="3"/>
      <c r="N127" s="3"/>
      <c r="O127" s="3"/>
      <c r="U127" s="3"/>
      <c r="V127" s="3"/>
      <c r="W127" s="3"/>
    </row>
    <row r="128" spans="4:23" x14ac:dyDescent="0.25">
      <c r="D128" s="3"/>
      <c r="N128" s="3"/>
      <c r="O128" s="3"/>
      <c r="U128" s="3"/>
      <c r="V128" s="3"/>
      <c r="W128" s="3"/>
    </row>
    <row r="129" spans="4:23" x14ac:dyDescent="0.25">
      <c r="D129" s="3"/>
      <c r="N129" s="3"/>
      <c r="O129" s="3"/>
      <c r="U129" s="3"/>
      <c r="V129" s="3"/>
      <c r="W129" s="3"/>
    </row>
    <row r="130" spans="4:23" x14ac:dyDescent="0.25">
      <c r="D130" s="3"/>
      <c r="N130" s="3"/>
      <c r="O130" s="3"/>
      <c r="U130" s="3"/>
      <c r="V130" s="3"/>
      <c r="W130" s="3"/>
    </row>
    <row r="131" spans="4:23" x14ac:dyDescent="0.25">
      <c r="D131" s="3"/>
      <c r="N131" s="3"/>
      <c r="O131" s="3"/>
      <c r="U131" s="3"/>
      <c r="V131" s="3"/>
      <c r="W131" s="3"/>
    </row>
    <row r="132" spans="4:23" x14ac:dyDescent="0.25">
      <c r="D132" s="3"/>
      <c r="N132" s="3"/>
      <c r="O132" s="3"/>
      <c r="U132" s="3"/>
      <c r="V132" s="3"/>
      <c r="W132" s="3"/>
    </row>
    <row r="133" spans="4:23" x14ac:dyDescent="0.25">
      <c r="D133" s="3"/>
      <c r="N133" s="3"/>
      <c r="O133" s="3"/>
      <c r="U133" s="3"/>
      <c r="V133" s="3"/>
      <c r="W133" s="3"/>
    </row>
    <row r="134" spans="4:23" x14ac:dyDescent="0.25">
      <c r="D134" s="3"/>
      <c r="N134" s="3"/>
      <c r="O134" s="3"/>
      <c r="U134" s="3"/>
      <c r="V134" s="3"/>
      <c r="W134" s="3"/>
    </row>
    <row r="135" spans="4:23" x14ac:dyDescent="0.25">
      <c r="D135" s="3"/>
      <c r="N135" s="3"/>
      <c r="O135" s="3"/>
      <c r="U135" s="3"/>
      <c r="V135" s="3"/>
      <c r="W135" s="3"/>
    </row>
    <row r="136" spans="4:23" x14ac:dyDescent="0.25">
      <c r="D136" s="3"/>
      <c r="N136" s="3"/>
      <c r="O136" s="3"/>
      <c r="U136" s="3"/>
      <c r="V136" s="3"/>
      <c r="W136" s="3"/>
    </row>
    <row r="137" spans="4:23" x14ac:dyDescent="0.25">
      <c r="D137" s="3"/>
      <c r="N137" s="3"/>
      <c r="O137" s="3"/>
      <c r="U137" s="3"/>
      <c r="V137" s="3"/>
      <c r="W137" s="3"/>
    </row>
    <row r="138" spans="4:23" x14ac:dyDescent="0.25">
      <c r="D138" s="3"/>
      <c r="N138" s="3"/>
      <c r="O138" s="3"/>
      <c r="U138" s="3"/>
      <c r="V138" s="3"/>
      <c r="W138" s="3"/>
    </row>
    <row r="139" spans="4:23" x14ac:dyDescent="0.25">
      <c r="D139" s="3"/>
      <c r="N139" s="3"/>
      <c r="O139" s="3"/>
      <c r="U139" s="3"/>
      <c r="V139" s="3"/>
      <c r="W139" s="3"/>
    </row>
    <row r="140" spans="4:23" x14ac:dyDescent="0.25">
      <c r="D140" s="3"/>
      <c r="N140" s="3"/>
      <c r="O140" s="3"/>
      <c r="U140" s="3"/>
      <c r="V140" s="3"/>
      <c r="W140" s="3"/>
    </row>
    <row r="141" spans="4:23" x14ac:dyDescent="0.25">
      <c r="D141" s="3"/>
      <c r="N141" s="3"/>
      <c r="O141" s="3"/>
      <c r="U141" s="3"/>
      <c r="V141" s="3"/>
      <c r="W141" s="3"/>
    </row>
    <row r="142" spans="4:23" x14ac:dyDescent="0.25">
      <c r="D142" s="3"/>
      <c r="N142" s="3"/>
      <c r="O142" s="3"/>
      <c r="U142" s="3"/>
      <c r="V142" s="3"/>
      <c r="W142" s="3"/>
    </row>
    <row r="143" spans="4:23" x14ac:dyDescent="0.25">
      <c r="D143" s="3"/>
      <c r="N143" s="3"/>
      <c r="O143" s="3"/>
      <c r="U143" s="3"/>
      <c r="V143" s="3"/>
      <c r="W143" s="3"/>
    </row>
    <row r="144" spans="4:23" x14ac:dyDescent="0.25">
      <c r="D144" s="3"/>
      <c r="N144" s="3"/>
      <c r="O144" s="3"/>
      <c r="U144" s="3"/>
      <c r="V144" s="3"/>
      <c r="W144" s="3"/>
    </row>
    <row r="145" spans="4:23" ht="12.75" customHeight="1" x14ac:dyDescent="0.25">
      <c r="D145" s="3"/>
      <c r="N145" s="3"/>
      <c r="O145" s="3"/>
      <c r="U145" s="3"/>
      <c r="V145" s="3"/>
      <c r="W145" s="3"/>
    </row>
    <row r="146" spans="4:23" x14ac:dyDescent="0.25">
      <c r="D146" s="3"/>
      <c r="N146" s="3"/>
      <c r="O146" s="3"/>
      <c r="U146" s="3"/>
      <c r="V146" s="3"/>
      <c r="W146" s="3"/>
    </row>
    <row r="147" spans="4:23" x14ac:dyDescent="0.25">
      <c r="D147" s="3"/>
      <c r="N147" s="3"/>
      <c r="O147" s="3"/>
      <c r="U147" s="3"/>
      <c r="V147" s="3"/>
      <c r="W147" s="3"/>
    </row>
    <row r="148" spans="4:23" x14ac:dyDescent="0.25">
      <c r="D148" s="3"/>
      <c r="N148" s="3"/>
      <c r="O148" s="3"/>
      <c r="U148" s="3"/>
      <c r="V148" s="3"/>
      <c r="W148" s="3"/>
    </row>
    <row r="149" spans="4:23" x14ac:dyDescent="0.25">
      <c r="D149" s="3"/>
      <c r="N149" s="3"/>
      <c r="O149" s="3"/>
      <c r="U149" s="3"/>
      <c r="V149" s="3"/>
      <c r="W149" s="3"/>
    </row>
    <row r="150" spans="4:23" x14ac:dyDescent="0.25">
      <c r="D150" s="3"/>
      <c r="N150" s="3"/>
      <c r="O150" s="3"/>
      <c r="U150" s="3"/>
      <c r="V150" s="3"/>
      <c r="W150" s="3"/>
    </row>
    <row r="151" spans="4:23" x14ac:dyDescent="0.25">
      <c r="D151" s="3"/>
      <c r="N151" s="3"/>
      <c r="O151" s="3"/>
      <c r="U151" s="3"/>
      <c r="V151" s="3"/>
      <c r="W151" s="3"/>
    </row>
    <row r="152" spans="4:23" x14ac:dyDescent="0.25">
      <c r="D152" s="3"/>
      <c r="N152" s="3"/>
      <c r="O152" s="3"/>
      <c r="U152" s="3"/>
      <c r="V152" s="3"/>
      <c r="W152" s="3"/>
    </row>
    <row r="153" spans="4:23" x14ac:dyDescent="0.25">
      <c r="D153" s="3"/>
      <c r="N153" s="3"/>
      <c r="O153" s="3"/>
      <c r="U153" s="3"/>
      <c r="V153" s="3"/>
      <c r="W153" s="3"/>
    </row>
    <row r="154" spans="4:23" x14ac:dyDescent="0.25">
      <c r="D154" s="3"/>
      <c r="N154" s="3"/>
      <c r="O154" s="3"/>
      <c r="U154" s="3"/>
      <c r="V154" s="3"/>
      <c r="W154" s="3"/>
    </row>
    <row r="155" spans="4:23" x14ac:dyDescent="0.25">
      <c r="D155" s="3"/>
      <c r="N155" s="3"/>
      <c r="O155" s="3"/>
      <c r="U155" s="3"/>
      <c r="V155" s="3"/>
      <c r="W155" s="3"/>
    </row>
    <row r="156" spans="4:23" x14ac:dyDescent="0.25">
      <c r="D156" s="3"/>
      <c r="N156" s="3"/>
      <c r="O156" s="3"/>
      <c r="U156" s="3"/>
      <c r="V156" s="3"/>
      <c r="W156" s="3"/>
    </row>
    <row r="157" spans="4:23" x14ac:dyDescent="0.25">
      <c r="D157" s="3"/>
      <c r="N157" s="3"/>
      <c r="O157" s="3"/>
      <c r="U157" s="3"/>
      <c r="V157" s="3"/>
      <c r="W157" s="3"/>
    </row>
    <row r="158" spans="4:23" x14ac:dyDescent="0.25">
      <c r="D158" s="3"/>
      <c r="N158" s="3"/>
      <c r="O158" s="3"/>
      <c r="U158" s="3"/>
      <c r="V158" s="3"/>
      <c r="W158" s="3"/>
    </row>
    <row r="159" spans="4:23" ht="63.75" customHeight="1" x14ac:dyDescent="0.25">
      <c r="D159" s="3"/>
      <c r="N159" s="3"/>
      <c r="O159" s="3"/>
      <c r="U159" s="3"/>
      <c r="V159" s="3"/>
      <c r="W159" s="3"/>
    </row>
    <row r="160" spans="4:23" x14ac:dyDescent="0.25">
      <c r="D160" s="3"/>
      <c r="N160" s="3"/>
      <c r="O160" s="3"/>
      <c r="U160" s="3"/>
      <c r="V160" s="3"/>
      <c r="W160" s="3"/>
    </row>
    <row r="161" spans="4:23" x14ac:dyDescent="0.25">
      <c r="D161" s="3"/>
      <c r="N161" s="3"/>
      <c r="O161" s="3"/>
      <c r="U161" s="3"/>
      <c r="V161" s="3"/>
      <c r="W161" s="3"/>
    </row>
    <row r="162" spans="4:23" x14ac:dyDescent="0.25">
      <c r="D162" s="3"/>
      <c r="N162" s="3"/>
      <c r="O162" s="3"/>
      <c r="U162" s="3"/>
      <c r="V162" s="3"/>
      <c r="W162" s="3"/>
    </row>
    <row r="163" spans="4:23" x14ac:dyDescent="0.25">
      <c r="D163" s="3"/>
      <c r="N163" s="3"/>
      <c r="O163" s="3"/>
      <c r="U163" s="3"/>
      <c r="V163" s="3"/>
      <c r="W163" s="3"/>
    </row>
    <row r="164" spans="4:23" x14ac:dyDescent="0.25">
      <c r="D164" s="3"/>
      <c r="N164" s="3"/>
      <c r="O164" s="3"/>
      <c r="U164" s="3"/>
      <c r="V164" s="3"/>
      <c r="W164" s="3"/>
    </row>
    <row r="165" spans="4:23" x14ac:dyDescent="0.25">
      <c r="D165" s="3"/>
      <c r="N165" s="3"/>
      <c r="O165" s="3"/>
      <c r="U165" s="3"/>
      <c r="V165" s="3"/>
      <c r="W165" s="3"/>
    </row>
    <row r="166" spans="4:23" x14ac:dyDescent="0.25">
      <c r="D166" s="3"/>
      <c r="N166" s="3"/>
      <c r="O166" s="3"/>
      <c r="U166" s="3"/>
      <c r="V166" s="3"/>
      <c r="W166" s="3"/>
    </row>
    <row r="167" spans="4:23" x14ac:dyDescent="0.25">
      <c r="D167" s="3"/>
      <c r="N167" s="3"/>
      <c r="O167" s="3"/>
      <c r="U167" s="3"/>
      <c r="V167" s="3"/>
      <c r="W167" s="3"/>
    </row>
    <row r="168" spans="4:23" x14ac:dyDescent="0.25">
      <c r="D168" s="3"/>
      <c r="N168" s="3"/>
      <c r="O168" s="3"/>
      <c r="U168" s="3"/>
      <c r="V168" s="3"/>
      <c r="W168" s="3"/>
    </row>
    <row r="169" spans="4:23" ht="26.25" customHeight="1" x14ac:dyDescent="0.25">
      <c r="D169" s="3"/>
      <c r="N169" s="3"/>
      <c r="O169" s="3"/>
      <c r="U169" s="3"/>
      <c r="V169" s="3"/>
      <c r="W169" s="3"/>
    </row>
    <row r="170" spans="4:23" x14ac:dyDescent="0.25">
      <c r="D170" s="3"/>
      <c r="N170" s="3"/>
      <c r="O170" s="3"/>
      <c r="U170" s="3"/>
      <c r="V170" s="3"/>
      <c r="W170" s="3"/>
    </row>
    <row r="171" spans="4:23" x14ac:dyDescent="0.25">
      <c r="D171" s="3"/>
      <c r="N171" s="3"/>
      <c r="O171" s="3"/>
      <c r="U171" s="3"/>
      <c r="V171" s="3"/>
      <c r="W171" s="3"/>
    </row>
    <row r="172" spans="4:23" x14ac:dyDescent="0.25">
      <c r="D172" s="3"/>
      <c r="N172" s="3"/>
      <c r="O172" s="3"/>
      <c r="U172" s="3"/>
      <c r="V172" s="3"/>
      <c r="W172" s="3"/>
    </row>
    <row r="173" spans="4:23" x14ac:dyDescent="0.25">
      <c r="D173" s="3"/>
      <c r="N173" s="3"/>
      <c r="O173" s="3"/>
      <c r="U173" s="3"/>
      <c r="V173" s="3"/>
      <c r="W173" s="3"/>
    </row>
    <row r="174" spans="4:23" x14ac:dyDescent="0.25">
      <c r="D174" s="3"/>
      <c r="N174" s="3"/>
      <c r="O174" s="3"/>
      <c r="U174" s="3"/>
      <c r="V174" s="3"/>
      <c r="W174" s="3"/>
    </row>
    <row r="175" spans="4:23" x14ac:dyDescent="0.25">
      <c r="D175" s="3"/>
      <c r="N175" s="3"/>
      <c r="O175" s="3"/>
      <c r="U175" s="3"/>
      <c r="V175" s="3"/>
      <c r="W175" s="3"/>
    </row>
    <row r="176" spans="4:23" x14ac:dyDescent="0.25">
      <c r="D176" s="3"/>
      <c r="N176" s="3"/>
      <c r="O176" s="3"/>
      <c r="U176" s="3"/>
      <c r="V176" s="3"/>
      <c r="W176" s="3"/>
    </row>
    <row r="177" spans="4:23" x14ac:dyDescent="0.25">
      <c r="D177" s="3"/>
      <c r="N177" s="3"/>
      <c r="O177" s="3"/>
      <c r="U177" s="3"/>
      <c r="V177" s="3"/>
      <c r="W177" s="3"/>
    </row>
    <row r="178" spans="4:23" x14ac:dyDescent="0.25">
      <c r="D178" s="3"/>
      <c r="N178" s="3"/>
      <c r="O178" s="3"/>
      <c r="U178" s="3"/>
      <c r="V178" s="3"/>
      <c r="W178" s="3"/>
    </row>
    <row r="179" spans="4:23" x14ac:dyDescent="0.25">
      <c r="D179" s="3"/>
      <c r="N179" s="3"/>
      <c r="O179" s="3"/>
      <c r="U179" s="3"/>
      <c r="V179" s="3"/>
      <c r="W179" s="3"/>
    </row>
    <row r="180" spans="4:23" x14ac:dyDescent="0.25">
      <c r="D180" s="3"/>
      <c r="N180" s="3"/>
      <c r="O180" s="3"/>
      <c r="U180" s="3"/>
      <c r="V180" s="3"/>
      <c r="W180" s="3"/>
    </row>
    <row r="181" spans="4:23" x14ac:dyDescent="0.25">
      <c r="D181" s="3"/>
      <c r="N181" s="3"/>
      <c r="O181" s="3"/>
      <c r="U181" s="3"/>
      <c r="V181" s="3"/>
      <c r="W181" s="3"/>
    </row>
    <row r="182" spans="4:23" x14ac:dyDescent="0.25">
      <c r="D182" s="3"/>
      <c r="N182" s="3"/>
      <c r="O182" s="3"/>
      <c r="U182" s="3"/>
      <c r="V182" s="3"/>
      <c r="W182" s="3"/>
    </row>
    <row r="183" spans="4:23" x14ac:dyDescent="0.25">
      <c r="D183" s="3"/>
      <c r="N183" s="3"/>
      <c r="O183" s="3"/>
      <c r="U183" s="3"/>
      <c r="V183" s="3"/>
      <c r="W183" s="3"/>
    </row>
    <row r="184" spans="4:23" ht="25.5" customHeight="1" x14ac:dyDescent="0.25">
      <c r="D184" s="3"/>
      <c r="N184" s="3"/>
      <c r="O184" s="3"/>
      <c r="U184" s="3"/>
      <c r="V184" s="3"/>
      <c r="W184" s="3"/>
    </row>
    <row r="185" spans="4:23" x14ac:dyDescent="0.25">
      <c r="D185" s="3"/>
      <c r="N185" s="3"/>
      <c r="O185" s="3"/>
      <c r="U185" s="3"/>
      <c r="V185" s="3"/>
      <c r="W185" s="3"/>
    </row>
    <row r="186" spans="4:23" x14ac:dyDescent="0.25">
      <c r="D186" s="3"/>
      <c r="N186" s="3"/>
      <c r="O186" s="3"/>
      <c r="U186" s="3"/>
      <c r="V186" s="3"/>
      <c r="W186" s="3"/>
    </row>
    <row r="187" spans="4:23" x14ac:dyDescent="0.25">
      <c r="D187" s="3"/>
      <c r="N187" s="3"/>
      <c r="O187" s="3"/>
      <c r="U187" s="3"/>
      <c r="V187" s="3"/>
      <c r="W187" s="3"/>
    </row>
    <row r="188" spans="4:23" x14ac:dyDescent="0.25">
      <c r="D188" s="3"/>
      <c r="N188" s="3"/>
      <c r="O188" s="3"/>
      <c r="U188" s="3"/>
      <c r="V188" s="3"/>
      <c r="W188" s="3"/>
    </row>
    <row r="189" spans="4:23" x14ac:dyDescent="0.25">
      <c r="D189" s="3"/>
      <c r="N189" s="3"/>
      <c r="O189" s="3"/>
      <c r="U189" s="3"/>
      <c r="V189" s="3"/>
      <c r="W189" s="3"/>
    </row>
    <row r="190" spans="4:23" x14ac:dyDescent="0.25">
      <c r="D190" s="3"/>
      <c r="N190" s="3"/>
      <c r="O190" s="3"/>
      <c r="U190" s="3"/>
      <c r="V190" s="3"/>
      <c r="W190" s="3"/>
    </row>
    <row r="191" spans="4:23" x14ac:dyDescent="0.25">
      <c r="D191" s="3"/>
      <c r="N191" s="3"/>
      <c r="O191" s="3"/>
      <c r="U191" s="3"/>
      <c r="V191" s="3"/>
      <c r="W191" s="3"/>
    </row>
    <row r="192" spans="4:23" x14ac:dyDescent="0.25">
      <c r="D192" s="3"/>
      <c r="N192" s="3"/>
      <c r="O192" s="3"/>
      <c r="U192" s="3"/>
      <c r="V192" s="3"/>
      <c r="W192" s="3"/>
    </row>
    <row r="193" spans="4:23" x14ac:dyDescent="0.25">
      <c r="D193" s="3"/>
      <c r="N193" s="3"/>
      <c r="O193" s="3"/>
      <c r="U193" s="3"/>
      <c r="V193" s="3"/>
      <c r="W193" s="3"/>
    </row>
    <row r="194" spans="4:23" x14ac:dyDescent="0.25">
      <c r="D194" s="3"/>
      <c r="N194" s="3"/>
      <c r="O194" s="3"/>
      <c r="U194" s="3"/>
      <c r="V194" s="3"/>
      <c r="W194" s="3"/>
    </row>
    <row r="195" spans="4:23" x14ac:dyDescent="0.25">
      <c r="D195" s="3"/>
      <c r="N195" s="3"/>
      <c r="O195" s="3"/>
      <c r="U195" s="3"/>
      <c r="V195" s="3"/>
      <c r="W195" s="3"/>
    </row>
    <row r="196" spans="4:23" x14ac:dyDescent="0.25">
      <c r="D196" s="3"/>
      <c r="N196" s="3"/>
      <c r="O196" s="3"/>
      <c r="U196" s="3"/>
      <c r="V196" s="3"/>
      <c r="W196" s="3"/>
    </row>
    <row r="197" spans="4:23" x14ac:dyDescent="0.25">
      <c r="D197" s="3"/>
      <c r="N197" s="3"/>
      <c r="O197" s="3"/>
      <c r="U197" s="3"/>
      <c r="V197" s="3"/>
      <c r="W197" s="3"/>
    </row>
    <row r="198" spans="4:23" x14ac:dyDescent="0.25">
      <c r="D198" s="3"/>
      <c r="N198" s="3"/>
      <c r="O198" s="3"/>
      <c r="U198" s="3"/>
      <c r="V198" s="3"/>
      <c r="W198" s="3"/>
    </row>
    <row r="199" spans="4:23" x14ac:dyDescent="0.25">
      <c r="D199" s="3"/>
      <c r="N199" s="3"/>
      <c r="O199" s="3"/>
      <c r="U199" s="3"/>
      <c r="V199" s="3"/>
      <c r="W199" s="3"/>
    </row>
    <row r="200" spans="4:23" ht="25.5" customHeight="1" x14ac:dyDescent="0.25">
      <c r="D200" s="3"/>
      <c r="N200" s="3"/>
      <c r="O200" s="3"/>
      <c r="U200" s="3"/>
      <c r="V200" s="3"/>
      <c r="W200" s="3"/>
    </row>
    <row r="201" spans="4:23" x14ac:dyDescent="0.25">
      <c r="D201" s="3"/>
      <c r="N201" s="3"/>
      <c r="O201" s="3"/>
      <c r="U201" s="3"/>
      <c r="V201" s="3"/>
      <c r="W201" s="3"/>
    </row>
    <row r="202" spans="4:23" x14ac:dyDescent="0.25">
      <c r="D202" s="3"/>
      <c r="N202" s="3"/>
      <c r="O202" s="3"/>
      <c r="U202" s="3"/>
      <c r="V202" s="3"/>
      <c r="W202" s="3"/>
    </row>
    <row r="203" spans="4:23" x14ac:dyDescent="0.25">
      <c r="D203" s="3"/>
      <c r="N203" s="3"/>
      <c r="O203" s="3"/>
      <c r="U203" s="3"/>
      <c r="V203" s="3"/>
      <c r="W203" s="3"/>
    </row>
    <row r="204" spans="4:23" x14ac:dyDescent="0.25">
      <c r="D204" s="3"/>
      <c r="N204" s="3"/>
      <c r="O204" s="3"/>
      <c r="U204" s="3"/>
      <c r="V204" s="3"/>
      <c r="W204" s="3"/>
    </row>
    <row r="205" spans="4:23" x14ac:dyDescent="0.25">
      <c r="D205" s="3"/>
      <c r="N205" s="3"/>
      <c r="O205" s="3"/>
      <c r="U205" s="3"/>
      <c r="V205" s="3"/>
      <c r="W205" s="3"/>
    </row>
    <row r="206" spans="4:23" x14ac:dyDescent="0.25">
      <c r="D206" s="3"/>
      <c r="N206" s="3"/>
      <c r="O206" s="3"/>
      <c r="U206" s="3"/>
      <c r="V206" s="3"/>
      <c r="W206" s="3"/>
    </row>
    <row r="207" spans="4:23" ht="25.5" customHeight="1" x14ac:dyDescent="0.25">
      <c r="D207" s="3"/>
      <c r="N207" s="3"/>
      <c r="O207" s="3"/>
      <c r="U207" s="3"/>
      <c r="V207" s="3"/>
      <c r="W207" s="3"/>
    </row>
    <row r="208" spans="4:23" x14ac:dyDescent="0.25">
      <c r="D208" s="3"/>
      <c r="N208" s="3"/>
      <c r="O208" s="3"/>
      <c r="U208" s="3"/>
      <c r="V208" s="3"/>
      <c r="W208" s="3"/>
    </row>
    <row r="209" spans="4:23" x14ac:dyDescent="0.25">
      <c r="D209" s="3"/>
      <c r="N209" s="3"/>
      <c r="O209" s="3"/>
      <c r="U209" s="3"/>
      <c r="V209" s="3"/>
      <c r="W209" s="3"/>
    </row>
    <row r="210" spans="4:23" x14ac:dyDescent="0.25">
      <c r="D210" s="3"/>
      <c r="N210" s="3"/>
      <c r="O210" s="3"/>
      <c r="U210" s="3"/>
      <c r="V210" s="3"/>
      <c r="W210" s="3"/>
    </row>
    <row r="211" spans="4:23" x14ac:dyDescent="0.25">
      <c r="D211" s="3"/>
      <c r="N211" s="3"/>
      <c r="O211" s="3"/>
      <c r="U211" s="3"/>
      <c r="V211" s="3"/>
      <c r="W211" s="3"/>
    </row>
    <row r="212" spans="4:23" x14ac:dyDescent="0.25">
      <c r="D212" s="3"/>
      <c r="N212" s="3"/>
      <c r="O212" s="3"/>
      <c r="U212" s="3"/>
      <c r="V212" s="3"/>
      <c r="W212" s="3"/>
    </row>
    <row r="213" spans="4:23" x14ac:dyDescent="0.25">
      <c r="D213" s="3"/>
      <c r="N213" s="3"/>
      <c r="O213" s="3"/>
      <c r="U213" s="3"/>
      <c r="V213" s="3"/>
      <c r="W213" s="3"/>
    </row>
    <row r="214" spans="4:23" ht="25.5" customHeight="1" x14ac:dyDescent="0.25">
      <c r="D214" s="3"/>
      <c r="N214" s="3"/>
      <c r="O214" s="3"/>
      <c r="U214" s="3"/>
      <c r="V214" s="3"/>
      <c r="W214" s="3"/>
    </row>
    <row r="215" spans="4:23" x14ac:dyDescent="0.25">
      <c r="D215" s="3"/>
      <c r="N215" s="3"/>
      <c r="O215" s="3"/>
      <c r="U215" s="3"/>
      <c r="V215" s="3"/>
      <c r="W215" s="3"/>
    </row>
    <row r="216" spans="4:23" x14ac:dyDescent="0.25">
      <c r="D216" s="3"/>
      <c r="N216" s="3"/>
      <c r="O216" s="3"/>
      <c r="U216" s="3"/>
      <c r="V216" s="3"/>
      <c r="W216" s="3"/>
    </row>
    <row r="217" spans="4:23" x14ac:dyDescent="0.25">
      <c r="D217" s="3"/>
      <c r="N217" s="3"/>
      <c r="O217" s="3"/>
      <c r="U217" s="3"/>
      <c r="V217" s="3"/>
      <c r="W217" s="3"/>
    </row>
    <row r="218" spans="4:23" x14ac:dyDescent="0.25">
      <c r="D218" s="3"/>
      <c r="N218" s="3"/>
      <c r="O218" s="3"/>
      <c r="U218" s="3"/>
      <c r="V218" s="3"/>
      <c r="W218" s="3"/>
    </row>
    <row r="219" spans="4:23" x14ac:dyDescent="0.25">
      <c r="D219" s="3"/>
      <c r="N219" s="3"/>
      <c r="O219" s="3"/>
      <c r="U219" s="3"/>
      <c r="V219" s="3"/>
      <c r="W219" s="3"/>
    </row>
    <row r="220" spans="4:23" x14ac:dyDescent="0.25">
      <c r="D220" s="3"/>
      <c r="N220" s="3"/>
      <c r="O220" s="3"/>
      <c r="U220" s="3"/>
      <c r="V220" s="3"/>
      <c r="W220" s="3"/>
    </row>
    <row r="221" spans="4:23" x14ac:dyDescent="0.25">
      <c r="D221" s="3"/>
      <c r="N221" s="3"/>
      <c r="O221" s="3"/>
      <c r="U221" s="3"/>
      <c r="V221" s="3"/>
      <c r="W221" s="3"/>
    </row>
    <row r="222" spans="4:23" x14ac:dyDescent="0.25">
      <c r="D222" s="3"/>
      <c r="N222" s="3"/>
      <c r="O222" s="3"/>
      <c r="U222" s="3"/>
      <c r="V222" s="3"/>
      <c r="W222" s="3"/>
    </row>
    <row r="223" spans="4:23" x14ac:dyDescent="0.25">
      <c r="D223" s="3"/>
      <c r="N223" s="3"/>
      <c r="O223" s="3"/>
      <c r="U223" s="3"/>
      <c r="V223" s="3"/>
      <c r="W223" s="3"/>
    </row>
    <row r="224" spans="4:23" x14ac:dyDescent="0.25">
      <c r="D224" s="3"/>
      <c r="N224" s="3"/>
      <c r="O224" s="3"/>
      <c r="U224" s="3"/>
      <c r="V224" s="3"/>
      <c r="W224" s="3"/>
    </row>
    <row r="225" spans="4:23" x14ac:dyDescent="0.25">
      <c r="D225" s="3"/>
      <c r="N225" s="3"/>
      <c r="O225" s="3"/>
      <c r="U225" s="3"/>
      <c r="V225" s="3"/>
      <c r="W225" s="3"/>
    </row>
    <row r="226" spans="4:23" x14ac:dyDescent="0.25">
      <c r="D226" s="3"/>
      <c r="N226" s="3"/>
      <c r="O226" s="3"/>
      <c r="U226" s="3"/>
      <c r="V226" s="3"/>
      <c r="W226" s="3"/>
    </row>
    <row r="227" spans="4:23" x14ac:dyDescent="0.25">
      <c r="D227" s="3"/>
      <c r="N227" s="3"/>
      <c r="O227" s="3"/>
      <c r="U227" s="3"/>
      <c r="V227" s="3"/>
      <c r="W227" s="3"/>
    </row>
    <row r="228" spans="4:23" x14ac:dyDescent="0.25">
      <c r="D228" s="3"/>
      <c r="N228" s="3"/>
      <c r="O228" s="3"/>
      <c r="U228" s="3"/>
      <c r="V228" s="3"/>
      <c r="W228" s="3"/>
    </row>
    <row r="229" spans="4:23" x14ac:dyDescent="0.25">
      <c r="D229" s="3"/>
      <c r="N229" s="3"/>
      <c r="O229" s="3"/>
      <c r="U229" s="3"/>
      <c r="V229" s="3"/>
      <c r="W229" s="3"/>
    </row>
    <row r="230" spans="4:23" x14ac:dyDescent="0.25">
      <c r="D230" s="3"/>
      <c r="N230" s="3"/>
      <c r="O230" s="3"/>
      <c r="U230" s="3"/>
      <c r="V230" s="3"/>
      <c r="W230" s="3"/>
    </row>
    <row r="231" spans="4:23" x14ac:dyDescent="0.25">
      <c r="D231" s="3"/>
      <c r="N231" s="3"/>
      <c r="O231" s="3"/>
      <c r="U231" s="3"/>
      <c r="V231" s="3"/>
      <c r="W231" s="3"/>
    </row>
    <row r="232" spans="4:23" x14ac:dyDescent="0.25">
      <c r="D232" s="3"/>
      <c r="N232" s="3"/>
      <c r="O232" s="3"/>
      <c r="U232" s="3"/>
      <c r="V232" s="3"/>
      <c r="W232" s="3"/>
    </row>
    <row r="233" spans="4:23" x14ac:dyDescent="0.25">
      <c r="D233" s="3"/>
      <c r="N233" s="3"/>
      <c r="O233" s="3"/>
      <c r="U233" s="3"/>
      <c r="V233" s="3"/>
      <c r="W233" s="3"/>
    </row>
    <row r="234" spans="4:23" x14ac:dyDescent="0.25">
      <c r="D234" s="3"/>
      <c r="N234" s="3"/>
      <c r="O234" s="3"/>
      <c r="U234" s="3"/>
      <c r="V234" s="3"/>
      <c r="W234" s="3"/>
    </row>
    <row r="235" spans="4:23" ht="25.5" customHeight="1" x14ac:dyDescent="0.25">
      <c r="D235" s="3"/>
      <c r="N235" s="3"/>
      <c r="O235" s="3"/>
      <c r="U235" s="3"/>
      <c r="V235" s="3"/>
      <c r="W235" s="3"/>
    </row>
    <row r="236" spans="4:23" x14ac:dyDescent="0.25">
      <c r="D236" s="3"/>
      <c r="N236" s="3"/>
      <c r="O236" s="3"/>
      <c r="U236" s="3"/>
      <c r="V236" s="3"/>
      <c r="W236" s="3"/>
    </row>
    <row r="237" spans="4:23" x14ac:dyDescent="0.25">
      <c r="D237" s="3"/>
      <c r="N237" s="3"/>
      <c r="O237" s="3"/>
      <c r="U237" s="3"/>
      <c r="V237" s="3"/>
      <c r="W237" s="3"/>
    </row>
    <row r="238" spans="4:23" x14ac:dyDescent="0.25">
      <c r="D238" s="3"/>
      <c r="N238" s="3"/>
      <c r="O238" s="3"/>
      <c r="U238" s="3"/>
      <c r="V238" s="3"/>
      <c r="W238" s="3"/>
    </row>
    <row r="239" spans="4:23" x14ac:dyDescent="0.25">
      <c r="D239" s="3"/>
      <c r="N239" s="3"/>
      <c r="O239" s="3"/>
      <c r="U239" s="3"/>
      <c r="V239" s="3"/>
      <c r="W239" s="3"/>
    </row>
    <row r="240" spans="4:23" x14ac:dyDescent="0.25">
      <c r="D240" s="3"/>
      <c r="N240" s="3"/>
      <c r="O240" s="3"/>
      <c r="U240" s="3"/>
      <c r="V240" s="3"/>
      <c r="W240" s="3"/>
    </row>
    <row r="241" spans="4:23" x14ac:dyDescent="0.25">
      <c r="D241" s="3"/>
      <c r="N241" s="3"/>
      <c r="O241" s="3"/>
      <c r="U241" s="3"/>
      <c r="V241" s="3"/>
      <c r="W241" s="3"/>
    </row>
    <row r="242" spans="4:23" x14ac:dyDescent="0.25">
      <c r="D242" s="3"/>
      <c r="N242" s="3"/>
      <c r="O242" s="3"/>
      <c r="U242" s="3"/>
      <c r="V242" s="3"/>
      <c r="W242" s="3"/>
    </row>
    <row r="243" spans="4:23" x14ac:dyDescent="0.25">
      <c r="D243" s="3"/>
      <c r="N243" s="3"/>
      <c r="O243" s="3"/>
      <c r="U243" s="3"/>
      <c r="V243" s="3"/>
      <c r="W243" s="3"/>
    </row>
    <row r="244" spans="4:23" x14ac:dyDescent="0.25">
      <c r="D244" s="3"/>
      <c r="N244" s="3"/>
      <c r="O244" s="3"/>
      <c r="U244" s="3"/>
      <c r="V244" s="3"/>
      <c r="W244" s="3"/>
    </row>
    <row r="245" spans="4:23" x14ac:dyDescent="0.25">
      <c r="D245" s="3"/>
      <c r="N245" s="3"/>
      <c r="O245" s="3"/>
      <c r="U245" s="3"/>
      <c r="V245" s="3"/>
      <c r="W245" s="3"/>
    </row>
    <row r="246" spans="4:23" x14ac:dyDescent="0.25">
      <c r="D246" s="3"/>
      <c r="N246" s="3"/>
      <c r="O246" s="3"/>
      <c r="U246" s="3"/>
      <c r="V246" s="3"/>
      <c r="W246" s="3"/>
    </row>
    <row r="247" spans="4:23" x14ac:dyDescent="0.25">
      <c r="D247" s="3"/>
      <c r="N247" s="3"/>
      <c r="O247" s="3"/>
      <c r="U247" s="3"/>
      <c r="V247" s="3"/>
      <c r="W247" s="3"/>
    </row>
    <row r="248" spans="4:23" x14ac:dyDescent="0.25">
      <c r="D248" s="3"/>
      <c r="N248" s="3"/>
      <c r="O248" s="3"/>
      <c r="U248" s="3"/>
      <c r="V248" s="3"/>
      <c r="W248" s="3"/>
    </row>
    <row r="249" spans="4:23" x14ac:dyDescent="0.25">
      <c r="D249" s="3"/>
      <c r="N249" s="3"/>
      <c r="O249" s="3"/>
      <c r="U249" s="3"/>
      <c r="V249" s="3"/>
      <c r="W249" s="3"/>
    </row>
    <row r="250" spans="4:23" x14ac:dyDescent="0.25">
      <c r="D250" s="3"/>
      <c r="N250" s="3"/>
      <c r="O250" s="3"/>
      <c r="U250" s="3"/>
      <c r="V250" s="3"/>
      <c r="W250" s="3"/>
    </row>
    <row r="251" spans="4:23" x14ac:dyDescent="0.25">
      <c r="D251" s="3"/>
      <c r="N251" s="3"/>
      <c r="O251" s="3"/>
      <c r="U251" s="3"/>
      <c r="V251" s="3"/>
      <c r="W251" s="3"/>
    </row>
    <row r="252" spans="4:23" x14ac:dyDescent="0.25">
      <c r="D252" s="3"/>
      <c r="N252" s="3"/>
      <c r="O252" s="3"/>
      <c r="U252" s="3"/>
      <c r="V252" s="3"/>
      <c r="W252" s="3"/>
    </row>
    <row r="253" spans="4:23" x14ac:dyDescent="0.25">
      <c r="D253" s="3"/>
      <c r="N253" s="3"/>
      <c r="O253" s="3"/>
      <c r="U253" s="3"/>
      <c r="V253" s="3"/>
      <c r="W253" s="3"/>
    </row>
    <row r="254" spans="4:23" x14ac:dyDescent="0.25">
      <c r="D254" s="3"/>
      <c r="N254" s="3"/>
      <c r="O254" s="3"/>
      <c r="U254" s="3"/>
      <c r="V254" s="3"/>
      <c r="W254" s="3"/>
    </row>
    <row r="255" spans="4:23" x14ac:dyDescent="0.25">
      <c r="D255" s="3"/>
      <c r="N255" s="3"/>
      <c r="O255" s="3"/>
      <c r="U255" s="3"/>
      <c r="V255" s="3"/>
      <c r="W255" s="3"/>
    </row>
    <row r="256" spans="4:23" x14ac:dyDescent="0.25">
      <c r="D256" s="3"/>
      <c r="N256" s="3"/>
      <c r="O256" s="3"/>
      <c r="U256" s="3"/>
      <c r="V256" s="3"/>
      <c r="W256" s="3"/>
    </row>
    <row r="257" spans="4:23" x14ac:dyDescent="0.25">
      <c r="D257" s="3"/>
      <c r="N257" s="3"/>
      <c r="O257" s="3"/>
      <c r="U257" s="3"/>
      <c r="V257" s="3"/>
      <c r="W257" s="3"/>
    </row>
    <row r="258" spans="4:23" x14ac:dyDescent="0.25">
      <c r="D258" s="3"/>
      <c r="N258" s="3"/>
      <c r="O258" s="3"/>
      <c r="U258" s="3"/>
      <c r="V258" s="3"/>
      <c r="W258" s="3"/>
    </row>
    <row r="259" spans="4:23" x14ac:dyDescent="0.25">
      <c r="D259" s="3"/>
      <c r="N259" s="3"/>
      <c r="O259" s="3"/>
      <c r="U259" s="3"/>
      <c r="V259" s="3"/>
      <c r="W259" s="3"/>
    </row>
    <row r="260" spans="4:23" x14ac:dyDescent="0.25">
      <c r="D260" s="3"/>
      <c r="N260" s="3"/>
      <c r="O260" s="3"/>
      <c r="U260" s="3"/>
      <c r="V260" s="3"/>
      <c r="W260" s="3"/>
    </row>
    <row r="261" spans="4:23" x14ac:dyDescent="0.25">
      <c r="D261" s="3"/>
      <c r="N261" s="3"/>
      <c r="O261" s="3"/>
      <c r="U261" s="3"/>
      <c r="V261" s="3"/>
      <c r="W261" s="3"/>
    </row>
    <row r="262" spans="4:23" x14ac:dyDescent="0.25">
      <c r="D262" s="3"/>
      <c r="N262" s="3"/>
      <c r="O262" s="3"/>
      <c r="U262" s="3"/>
      <c r="V262" s="3"/>
      <c r="W262" s="3"/>
    </row>
    <row r="263" spans="4:23" x14ac:dyDescent="0.25">
      <c r="D263" s="3"/>
      <c r="N263" s="3"/>
      <c r="O263" s="3"/>
      <c r="U263" s="3"/>
      <c r="V263" s="3"/>
      <c r="W263" s="3"/>
    </row>
    <row r="264" spans="4:23" x14ac:dyDescent="0.25">
      <c r="D264" s="3"/>
      <c r="N264" s="3"/>
      <c r="O264" s="3"/>
      <c r="U264" s="3"/>
      <c r="V264" s="3"/>
      <c r="W264" s="3"/>
    </row>
    <row r="265" spans="4:23" x14ac:dyDescent="0.25">
      <c r="D265" s="3"/>
      <c r="N265" s="3"/>
      <c r="O265" s="3"/>
      <c r="U265" s="3"/>
      <c r="V265" s="3"/>
      <c r="W265" s="3"/>
    </row>
    <row r="266" spans="4:23" x14ac:dyDescent="0.25">
      <c r="D266" s="3"/>
      <c r="N266" s="3"/>
      <c r="O266" s="3"/>
      <c r="U266" s="3"/>
      <c r="V266" s="3"/>
      <c r="W266" s="3"/>
    </row>
    <row r="267" spans="4:23" x14ac:dyDescent="0.25">
      <c r="D267" s="3"/>
      <c r="N267" s="3"/>
      <c r="O267" s="3"/>
      <c r="U267" s="3"/>
      <c r="V267" s="3"/>
      <c r="W267" s="3"/>
    </row>
    <row r="268" spans="4:23" x14ac:dyDescent="0.25">
      <c r="D268" s="3"/>
      <c r="N268" s="3"/>
      <c r="O268" s="3"/>
      <c r="U268" s="3"/>
      <c r="V268" s="3"/>
      <c r="W268" s="3"/>
    </row>
    <row r="269" spans="4:23" x14ac:dyDescent="0.25">
      <c r="D269" s="3"/>
      <c r="N269" s="3"/>
      <c r="O269" s="3"/>
      <c r="U269" s="3"/>
      <c r="V269" s="3"/>
      <c r="W269" s="3"/>
    </row>
    <row r="270" spans="4:23" x14ac:dyDescent="0.25">
      <c r="D270" s="3"/>
      <c r="N270" s="3"/>
      <c r="O270" s="3"/>
      <c r="U270" s="3"/>
      <c r="V270" s="3"/>
      <c r="W270" s="3"/>
    </row>
    <row r="271" spans="4:23" x14ac:dyDescent="0.25">
      <c r="D271" s="3"/>
      <c r="N271" s="3"/>
      <c r="O271" s="3"/>
      <c r="U271" s="3"/>
      <c r="V271" s="3"/>
      <c r="W271" s="3"/>
    </row>
    <row r="272" spans="4:23" x14ac:dyDescent="0.25">
      <c r="D272" s="3"/>
      <c r="N272" s="3"/>
      <c r="O272" s="3"/>
      <c r="U272" s="3"/>
      <c r="V272" s="3"/>
      <c r="W272" s="3"/>
    </row>
    <row r="273" spans="4:23" x14ac:dyDescent="0.25">
      <c r="D273" s="3"/>
      <c r="N273" s="3"/>
      <c r="O273" s="3"/>
      <c r="U273" s="3"/>
      <c r="V273" s="3"/>
      <c r="W273" s="3"/>
    </row>
    <row r="274" spans="4:23" x14ac:dyDescent="0.25">
      <c r="D274" s="3"/>
      <c r="N274" s="3"/>
      <c r="O274" s="3"/>
      <c r="U274" s="3"/>
      <c r="V274" s="3"/>
      <c r="W274" s="3"/>
    </row>
    <row r="275" spans="4:23" x14ac:dyDescent="0.25">
      <c r="D275" s="3"/>
      <c r="N275" s="3"/>
      <c r="O275" s="3"/>
      <c r="U275" s="3"/>
      <c r="V275" s="3"/>
      <c r="W275" s="3"/>
    </row>
    <row r="276" spans="4:23" x14ac:dyDescent="0.25">
      <c r="D276" s="3"/>
      <c r="N276" s="3"/>
      <c r="O276" s="3"/>
      <c r="U276" s="3"/>
      <c r="V276" s="3"/>
      <c r="W276" s="3"/>
    </row>
    <row r="277" spans="4:23" x14ac:dyDescent="0.25">
      <c r="D277" s="3"/>
      <c r="N277" s="3"/>
      <c r="O277" s="3"/>
      <c r="U277" s="3"/>
      <c r="V277" s="3"/>
      <c r="W277" s="3"/>
    </row>
    <row r="278" spans="4:23" x14ac:dyDescent="0.25">
      <c r="D278" s="3"/>
      <c r="N278" s="3"/>
      <c r="O278" s="3"/>
      <c r="U278" s="3"/>
      <c r="V278" s="3"/>
      <c r="W278" s="3"/>
    </row>
    <row r="279" spans="4:23" x14ac:dyDescent="0.25">
      <c r="D279" s="3"/>
      <c r="N279" s="3"/>
      <c r="O279" s="3"/>
      <c r="U279" s="3"/>
      <c r="V279" s="3"/>
      <c r="W279" s="3"/>
    </row>
    <row r="280" spans="4:23" x14ac:dyDescent="0.25">
      <c r="D280" s="3"/>
      <c r="N280" s="3"/>
      <c r="O280" s="3"/>
      <c r="U280" s="3"/>
      <c r="V280" s="3"/>
      <c r="W280" s="3"/>
    </row>
    <row r="281" spans="4:23" x14ac:dyDescent="0.25">
      <c r="D281" s="3"/>
      <c r="N281" s="3"/>
      <c r="O281" s="3"/>
      <c r="U281" s="3"/>
      <c r="V281" s="3"/>
      <c r="W281" s="3"/>
    </row>
    <row r="282" spans="4:23" x14ac:dyDescent="0.25">
      <c r="D282" s="3"/>
      <c r="N282" s="3"/>
      <c r="O282" s="3"/>
      <c r="U282" s="3"/>
      <c r="V282" s="3"/>
      <c r="W282" s="3"/>
    </row>
    <row r="283" spans="4:23" x14ac:dyDescent="0.25">
      <c r="D283" s="3"/>
      <c r="N283" s="3"/>
      <c r="O283" s="3"/>
      <c r="U283" s="3"/>
      <c r="V283" s="3"/>
      <c r="W283" s="3"/>
    </row>
    <row r="284" spans="4:23" x14ac:dyDescent="0.25">
      <c r="D284" s="3"/>
      <c r="N284" s="3"/>
      <c r="O284" s="3"/>
      <c r="U284" s="3"/>
      <c r="V284" s="3"/>
      <c r="W284" s="3"/>
    </row>
    <row r="285" spans="4:23" x14ac:dyDescent="0.25">
      <c r="D285" s="3"/>
      <c r="N285" s="3"/>
      <c r="O285" s="3"/>
      <c r="U285" s="3"/>
      <c r="V285" s="3"/>
      <c r="W285" s="3"/>
    </row>
    <row r="286" spans="4:23" x14ac:dyDescent="0.25">
      <c r="D286" s="3"/>
      <c r="N286" s="3"/>
      <c r="O286" s="3"/>
      <c r="U286" s="3"/>
      <c r="V286" s="3"/>
      <c r="W286" s="3"/>
    </row>
    <row r="287" spans="4:23" x14ac:dyDescent="0.25">
      <c r="D287" s="3"/>
      <c r="N287" s="3"/>
      <c r="O287" s="3"/>
      <c r="U287" s="3"/>
      <c r="V287" s="3"/>
      <c r="W287" s="3"/>
    </row>
    <row r="288" spans="4:23" x14ac:dyDescent="0.25">
      <c r="D288" s="3"/>
      <c r="N288" s="3"/>
      <c r="O288" s="3"/>
      <c r="U288" s="3"/>
      <c r="V288" s="3"/>
      <c r="W288" s="3"/>
    </row>
    <row r="289" spans="4:23" x14ac:dyDescent="0.25">
      <c r="D289" s="3"/>
      <c r="N289" s="3"/>
      <c r="O289" s="3"/>
      <c r="U289" s="3"/>
      <c r="V289" s="3"/>
      <c r="W289" s="3"/>
    </row>
    <row r="290" spans="4:23" x14ac:dyDescent="0.25">
      <c r="D290" s="3"/>
      <c r="N290" s="3"/>
      <c r="O290" s="3"/>
      <c r="U290" s="3"/>
      <c r="V290" s="3"/>
      <c r="W290" s="3"/>
    </row>
    <row r="291" spans="4:23" x14ac:dyDescent="0.25">
      <c r="D291" s="3"/>
      <c r="N291" s="3"/>
      <c r="O291" s="3"/>
      <c r="U291" s="3"/>
      <c r="V291" s="3"/>
      <c r="W291" s="3"/>
    </row>
    <row r="292" spans="4:23" x14ac:dyDescent="0.25">
      <c r="D292" s="3"/>
      <c r="N292" s="3"/>
      <c r="O292" s="3"/>
      <c r="U292" s="3"/>
      <c r="V292" s="3"/>
      <c r="W292" s="3"/>
    </row>
    <row r="293" spans="4:23" x14ac:dyDescent="0.25">
      <c r="D293" s="3"/>
      <c r="N293" s="3"/>
      <c r="O293" s="3"/>
      <c r="U293" s="3"/>
      <c r="V293" s="3"/>
      <c r="W293" s="3"/>
    </row>
    <row r="294" spans="4:23" x14ac:dyDescent="0.25">
      <c r="D294" s="3"/>
      <c r="N294" s="3"/>
      <c r="O294" s="3"/>
      <c r="U294" s="3"/>
      <c r="V294" s="3"/>
      <c r="W294" s="3"/>
    </row>
    <row r="295" spans="4:23" x14ac:dyDescent="0.25">
      <c r="D295" s="3"/>
      <c r="N295" s="3"/>
      <c r="O295" s="3"/>
      <c r="U295" s="3"/>
      <c r="V295" s="3"/>
      <c r="W295" s="3"/>
    </row>
    <row r="296" spans="4:23" x14ac:dyDescent="0.25">
      <c r="D296" s="3"/>
      <c r="N296" s="3"/>
      <c r="O296" s="3"/>
      <c r="U296" s="3"/>
      <c r="V296" s="3"/>
      <c r="W296" s="3"/>
    </row>
    <row r="297" spans="4:23" x14ac:dyDescent="0.25">
      <c r="D297" s="3"/>
      <c r="N297" s="3"/>
      <c r="O297" s="3"/>
      <c r="U297" s="3"/>
      <c r="V297" s="3"/>
      <c r="W297" s="3"/>
    </row>
    <row r="298" spans="4:23" x14ac:dyDescent="0.25">
      <c r="D298" s="3"/>
      <c r="N298" s="3"/>
      <c r="O298" s="3"/>
      <c r="U298" s="3"/>
      <c r="V298" s="3"/>
      <c r="W298" s="3"/>
    </row>
    <row r="299" spans="4:23" x14ac:dyDescent="0.25">
      <c r="D299" s="3"/>
      <c r="N299" s="3"/>
      <c r="O299" s="3"/>
      <c r="U299" s="3"/>
      <c r="V299" s="3"/>
      <c r="W299" s="3"/>
    </row>
    <row r="300" spans="4:23" x14ac:dyDescent="0.25">
      <c r="D300" s="3"/>
      <c r="N300" s="3"/>
      <c r="O300" s="3"/>
      <c r="U300" s="3"/>
      <c r="V300" s="3"/>
      <c r="W300" s="3"/>
    </row>
    <row r="301" spans="4:23" x14ac:dyDescent="0.25">
      <c r="D301" s="3"/>
      <c r="N301" s="3"/>
      <c r="O301" s="3"/>
      <c r="U301" s="3"/>
      <c r="V301" s="3"/>
      <c r="W301" s="3"/>
    </row>
    <row r="302" spans="4:23" x14ac:dyDescent="0.25">
      <c r="D302" s="3"/>
      <c r="N302" s="3"/>
      <c r="O302" s="3"/>
      <c r="U302" s="3"/>
      <c r="V302" s="3"/>
      <c r="W302" s="3"/>
    </row>
    <row r="303" spans="4:23" x14ac:dyDescent="0.25">
      <c r="D303" s="3"/>
      <c r="N303" s="3"/>
      <c r="O303" s="3"/>
      <c r="U303" s="3"/>
      <c r="V303" s="3"/>
      <c r="W303" s="3"/>
    </row>
    <row r="304" spans="4:23" x14ac:dyDescent="0.25">
      <c r="D304" s="3"/>
      <c r="N304" s="3"/>
      <c r="O304" s="3"/>
      <c r="U304" s="3"/>
      <c r="V304" s="3"/>
      <c r="W304" s="3"/>
    </row>
    <row r="305" spans="4:23" x14ac:dyDescent="0.25">
      <c r="D305" s="3"/>
      <c r="N305" s="3"/>
      <c r="O305" s="3"/>
      <c r="U305" s="3"/>
      <c r="V305" s="3"/>
      <c r="W305" s="3"/>
    </row>
    <row r="306" spans="4:23" x14ac:dyDescent="0.25">
      <c r="D306" s="3"/>
      <c r="N306" s="3"/>
      <c r="O306" s="3"/>
      <c r="U306" s="3"/>
      <c r="V306" s="3"/>
      <c r="W306" s="3"/>
    </row>
    <row r="307" spans="4:23" ht="25.5" customHeight="1" x14ac:dyDescent="0.25">
      <c r="D307" s="3"/>
      <c r="N307" s="3"/>
      <c r="O307" s="3"/>
      <c r="U307" s="3"/>
      <c r="V307" s="3"/>
      <c r="W307" s="3"/>
    </row>
    <row r="308" spans="4:23" x14ac:dyDescent="0.25">
      <c r="D308" s="3"/>
      <c r="N308" s="3"/>
      <c r="O308" s="3"/>
      <c r="U308" s="3"/>
      <c r="V308" s="3"/>
      <c r="W308" s="3"/>
    </row>
    <row r="309" spans="4:23" x14ac:dyDescent="0.25">
      <c r="D309" s="3"/>
      <c r="N309" s="3"/>
      <c r="O309" s="3"/>
      <c r="U309" s="3"/>
      <c r="V309" s="3"/>
      <c r="W309" s="3"/>
    </row>
    <row r="310" spans="4:23" x14ac:dyDescent="0.25">
      <c r="D310" s="3"/>
      <c r="N310" s="3"/>
      <c r="O310" s="3"/>
      <c r="U310" s="3"/>
      <c r="V310" s="3"/>
      <c r="W310" s="3"/>
    </row>
    <row r="311" spans="4:23" x14ac:dyDescent="0.25">
      <c r="D311" s="3"/>
      <c r="N311" s="3"/>
      <c r="O311" s="3"/>
      <c r="U311" s="3"/>
      <c r="V311" s="3"/>
      <c r="W311" s="3"/>
    </row>
    <row r="312" spans="4:23" x14ac:dyDescent="0.25">
      <c r="D312" s="3"/>
      <c r="N312" s="3"/>
      <c r="O312" s="3"/>
      <c r="U312" s="3"/>
      <c r="V312" s="3"/>
      <c r="W312" s="3"/>
    </row>
    <row r="313" spans="4:23" x14ac:dyDescent="0.25">
      <c r="D313" s="3"/>
      <c r="N313" s="3"/>
      <c r="O313" s="3"/>
      <c r="U313" s="3"/>
      <c r="V313" s="3"/>
      <c r="W313" s="3"/>
    </row>
    <row r="314" spans="4:23" x14ac:dyDescent="0.25">
      <c r="D314" s="3"/>
      <c r="N314" s="3"/>
      <c r="O314" s="3"/>
      <c r="U314" s="3"/>
      <c r="V314" s="3"/>
      <c r="W314" s="3"/>
    </row>
    <row r="315" spans="4:23" x14ac:dyDescent="0.25">
      <c r="D315" s="3"/>
      <c r="N315" s="3"/>
      <c r="O315" s="3"/>
      <c r="U315" s="3"/>
      <c r="V315" s="3"/>
      <c r="W315" s="3"/>
    </row>
    <row r="316" spans="4:23" x14ac:dyDescent="0.25">
      <c r="D316" s="3"/>
      <c r="N316" s="3"/>
      <c r="O316" s="3"/>
      <c r="U316" s="3"/>
      <c r="V316" s="3"/>
      <c r="W316" s="3"/>
    </row>
    <row r="317" spans="4:23" x14ac:dyDescent="0.25">
      <c r="D317" s="3"/>
      <c r="N317" s="3"/>
      <c r="O317" s="3"/>
      <c r="U317" s="3"/>
      <c r="V317" s="3"/>
      <c r="W317" s="3"/>
    </row>
    <row r="318" spans="4:23" x14ac:dyDescent="0.25">
      <c r="D318" s="3"/>
      <c r="N318" s="3"/>
      <c r="O318" s="3"/>
      <c r="U318" s="3"/>
      <c r="V318" s="3"/>
      <c r="W318" s="3"/>
    </row>
    <row r="319" spans="4:23" x14ac:dyDescent="0.25">
      <c r="D319" s="3"/>
      <c r="N319" s="3"/>
      <c r="O319" s="3"/>
      <c r="U319" s="3"/>
      <c r="V319" s="3"/>
      <c r="W319" s="3"/>
    </row>
    <row r="320" spans="4:23" x14ac:dyDescent="0.25">
      <c r="D320" s="3"/>
      <c r="N320" s="3"/>
      <c r="O320" s="3"/>
      <c r="U320" s="3"/>
      <c r="V320" s="3"/>
      <c r="W320" s="3"/>
    </row>
    <row r="321" spans="4:23" x14ac:dyDescent="0.25">
      <c r="D321" s="3"/>
      <c r="N321" s="3"/>
      <c r="O321" s="3"/>
      <c r="U321" s="3"/>
      <c r="V321" s="3"/>
      <c r="W321" s="3"/>
    </row>
    <row r="322" spans="4:23" x14ac:dyDescent="0.25">
      <c r="D322" s="3"/>
      <c r="N322" s="3"/>
      <c r="O322" s="3"/>
      <c r="U322" s="3"/>
      <c r="V322" s="3"/>
      <c r="W322" s="3"/>
    </row>
    <row r="323" spans="4:23" x14ac:dyDescent="0.25">
      <c r="D323" s="3"/>
      <c r="N323" s="3"/>
      <c r="O323" s="3"/>
      <c r="U323" s="3"/>
      <c r="V323" s="3"/>
      <c r="W323" s="3"/>
    </row>
    <row r="324" spans="4:23" x14ac:dyDescent="0.25">
      <c r="D324" s="3"/>
      <c r="N324" s="3"/>
      <c r="O324" s="3"/>
      <c r="U324" s="3"/>
      <c r="V324" s="3"/>
      <c r="W324" s="3"/>
    </row>
    <row r="325" spans="4:23" x14ac:dyDescent="0.25">
      <c r="D325" s="3"/>
      <c r="N325" s="3"/>
      <c r="O325" s="3"/>
      <c r="U325" s="3"/>
      <c r="V325" s="3"/>
      <c r="W325" s="3"/>
    </row>
    <row r="326" spans="4:23" x14ac:dyDescent="0.25">
      <c r="D326" s="3"/>
      <c r="N326" s="3"/>
      <c r="O326" s="3"/>
      <c r="U326" s="3"/>
      <c r="V326" s="3"/>
      <c r="W326" s="3"/>
    </row>
    <row r="327" spans="4:23" x14ac:dyDescent="0.25">
      <c r="D327" s="3"/>
      <c r="N327" s="3"/>
      <c r="O327" s="3"/>
      <c r="U327" s="3"/>
      <c r="V327" s="3"/>
      <c r="W327" s="3"/>
    </row>
    <row r="328" spans="4:23" x14ac:dyDescent="0.25">
      <c r="D328" s="3"/>
      <c r="N328" s="3"/>
      <c r="O328" s="3"/>
      <c r="U328" s="3"/>
      <c r="V328" s="3"/>
      <c r="W328" s="3"/>
    </row>
    <row r="329" spans="4:23" x14ac:dyDescent="0.25">
      <c r="D329" s="3"/>
      <c r="N329" s="3"/>
      <c r="O329" s="3"/>
      <c r="U329" s="3"/>
      <c r="V329" s="3"/>
      <c r="W329" s="3"/>
    </row>
    <row r="330" spans="4:23" x14ac:dyDescent="0.25">
      <c r="D330" s="3"/>
      <c r="N330" s="3"/>
      <c r="O330" s="3"/>
      <c r="U330" s="3"/>
      <c r="V330" s="3"/>
      <c r="W330" s="3"/>
    </row>
    <row r="331" spans="4:23" x14ac:dyDescent="0.25">
      <c r="D331" s="3"/>
      <c r="N331" s="3"/>
      <c r="O331" s="3"/>
      <c r="U331" s="3"/>
      <c r="V331" s="3"/>
      <c r="W331" s="3"/>
    </row>
    <row r="332" spans="4:23" x14ac:dyDescent="0.25">
      <c r="D332" s="3"/>
      <c r="N332" s="3"/>
      <c r="O332" s="3"/>
      <c r="U332" s="3"/>
      <c r="V332" s="3"/>
      <c r="W332" s="3"/>
    </row>
    <row r="333" spans="4:23" x14ac:dyDescent="0.25">
      <c r="D333" s="3"/>
      <c r="N333" s="3"/>
      <c r="O333" s="3"/>
      <c r="U333" s="3"/>
      <c r="V333" s="3"/>
      <c r="W333" s="3"/>
    </row>
    <row r="334" spans="4:23" x14ac:dyDescent="0.25">
      <c r="D334" s="3"/>
      <c r="N334" s="3"/>
      <c r="O334" s="3"/>
      <c r="U334" s="3"/>
      <c r="V334" s="3"/>
      <c r="W334" s="3"/>
    </row>
    <row r="335" spans="4:23" x14ac:dyDescent="0.25">
      <c r="D335" s="3"/>
      <c r="N335" s="3"/>
      <c r="O335" s="3"/>
      <c r="U335" s="3"/>
      <c r="V335" s="3"/>
      <c r="W335" s="3"/>
    </row>
    <row r="336" spans="4:23" x14ac:dyDescent="0.25">
      <c r="D336" s="3"/>
      <c r="N336" s="3"/>
      <c r="O336" s="3"/>
      <c r="U336" s="3"/>
      <c r="V336" s="3"/>
      <c r="W336" s="3"/>
    </row>
    <row r="337" spans="4:23" x14ac:dyDescent="0.25">
      <c r="D337" s="3"/>
      <c r="N337" s="3"/>
      <c r="O337" s="3"/>
      <c r="U337" s="3"/>
      <c r="V337" s="3"/>
      <c r="W337" s="3"/>
    </row>
    <row r="338" spans="4:23" x14ac:dyDescent="0.25">
      <c r="D338" s="3"/>
      <c r="N338" s="3"/>
      <c r="O338" s="3"/>
      <c r="U338" s="3"/>
      <c r="V338" s="3"/>
      <c r="W338" s="3"/>
    </row>
    <row r="339" spans="4:23" x14ac:dyDescent="0.25">
      <c r="D339" s="3"/>
      <c r="N339" s="3"/>
      <c r="O339" s="3"/>
      <c r="U339" s="3"/>
      <c r="V339" s="3"/>
      <c r="W339" s="3"/>
    </row>
    <row r="340" spans="4:23" x14ac:dyDescent="0.25">
      <c r="D340" s="3"/>
      <c r="N340" s="3"/>
      <c r="O340" s="3"/>
      <c r="U340" s="3"/>
      <c r="V340" s="3"/>
      <c r="W340" s="3"/>
    </row>
    <row r="341" spans="4:23" x14ac:dyDescent="0.25">
      <c r="D341" s="3"/>
      <c r="N341" s="3"/>
      <c r="O341" s="3"/>
      <c r="U341" s="3"/>
      <c r="V341" s="3"/>
      <c r="W341" s="3"/>
    </row>
    <row r="342" spans="4:23" x14ac:dyDescent="0.25">
      <c r="D342" s="3"/>
      <c r="N342" s="3"/>
      <c r="O342" s="3"/>
      <c r="U342" s="3"/>
      <c r="V342" s="3"/>
      <c r="W342" s="3"/>
    </row>
    <row r="343" spans="4:23" x14ac:dyDescent="0.25">
      <c r="D343" s="3"/>
      <c r="N343" s="3"/>
      <c r="O343" s="3"/>
      <c r="U343" s="3"/>
      <c r="V343" s="3"/>
      <c r="W343" s="3"/>
    </row>
    <row r="344" spans="4:23" x14ac:dyDescent="0.25">
      <c r="D344" s="3"/>
      <c r="N344" s="3"/>
      <c r="O344" s="3"/>
      <c r="U344" s="3"/>
      <c r="V344" s="3"/>
      <c r="W344" s="3"/>
    </row>
    <row r="345" spans="4:23" x14ac:dyDescent="0.25">
      <c r="D345" s="3"/>
      <c r="N345" s="3"/>
      <c r="O345" s="3"/>
      <c r="U345" s="3"/>
      <c r="V345" s="3"/>
      <c r="W345" s="3"/>
    </row>
    <row r="346" spans="4:23" x14ac:dyDescent="0.25">
      <c r="D346" s="3"/>
      <c r="N346" s="3"/>
      <c r="O346" s="3"/>
      <c r="U346" s="3"/>
      <c r="V346" s="3"/>
      <c r="W346" s="3"/>
    </row>
    <row r="347" spans="4:23" x14ac:dyDescent="0.25">
      <c r="D347" s="3"/>
      <c r="N347" s="3"/>
      <c r="O347" s="3"/>
      <c r="U347" s="3"/>
      <c r="V347" s="3"/>
      <c r="W347" s="3"/>
    </row>
    <row r="348" spans="4:23" x14ac:dyDescent="0.25">
      <c r="D348" s="3"/>
      <c r="N348" s="3"/>
      <c r="O348" s="3"/>
      <c r="U348" s="3"/>
      <c r="V348" s="3"/>
      <c r="W348" s="3"/>
    </row>
    <row r="349" spans="4:23" x14ac:dyDescent="0.25">
      <c r="D349" s="3"/>
      <c r="N349" s="3"/>
      <c r="O349" s="3"/>
      <c r="U349" s="3"/>
      <c r="V349" s="3"/>
      <c r="W349" s="3"/>
    </row>
    <row r="350" spans="4:23" x14ac:dyDescent="0.25">
      <c r="D350" s="3"/>
      <c r="N350" s="3"/>
      <c r="O350" s="3"/>
      <c r="U350" s="3"/>
      <c r="V350" s="3"/>
      <c r="W350" s="3"/>
    </row>
    <row r="351" spans="4:23" x14ac:dyDescent="0.25">
      <c r="D351" s="3"/>
      <c r="N351" s="3"/>
      <c r="O351" s="3"/>
      <c r="U351" s="3"/>
      <c r="V351" s="3"/>
      <c r="W351" s="3"/>
    </row>
    <row r="352" spans="4:23" x14ac:dyDescent="0.25">
      <c r="D352" s="3"/>
      <c r="N352" s="3"/>
      <c r="O352" s="3"/>
      <c r="U352" s="3"/>
      <c r="V352" s="3"/>
      <c r="W352" s="3"/>
    </row>
    <row r="353" spans="4:23" x14ac:dyDescent="0.25">
      <c r="D353" s="3"/>
      <c r="N353" s="3"/>
      <c r="O353" s="3"/>
      <c r="U353" s="3"/>
      <c r="V353" s="3"/>
      <c r="W353" s="3"/>
    </row>
    <row r="354" spans="4:23" x14ac:dyDescent="0.25">
      <c r="D354" s="3"/>
      <c r="N354" s="3"/>
      <c r="O354" s="3"/>
      <c r="U354" s="3"/>
      <c r="V354" s="3"/>
      <c r="W354" s="3"/>
    </row>
    <row r="355" spans="4:23" x14ac:dyDescent="0.25">
      <c r="D355" s="3"/>
      <c r="N355" s="3"/>
      <c r="O355" s="3"/>
      <c r="U355" s="3"/>
      <c r="V355" s="3"/>
      <c r="W355" s="3"/>
    </row>
    <row r="356" spans="4:23" x14ac:dyDescent="0.25">
      <c r="D356" s="3"/>
      <c r="N356" s="3"/>
      <c r="O356" s="3"/>
      <c r="U356" s="3"/>
      <c r="V356" s="3"/>
      <c r="W356" s="3"/>
    </row>
    <row r="357" spans="4:23" x14ac:dyDescent="0.25">
      <c r="D357" s="3"/>
      <c r="N357" s="3"/>
      <c r="O357" s="3"/>
      <c r="U357" s="3"/>
      <c r="V357" s="3"/>
      <c r="W357" s="3"/>
    </row>
    <row r="358" spans="4:23" x14ac:dyDescent="0.25">
      <c r="D358" s="3"/>
      <c r="N358" s="3"/>
      <c r="O358" s="3"/>
      <c r="U358" s="3"/>
      <c r="V358" s="3"/>
      <c r="W358" s="3"/>
    </row>
    <row r="359" spans="4:23" x14ac:dyDescent="0.25">
      <c r="D359" s="3"/>
      <c r="N359" s="3"/>
      <c r="O359" s="3"/>
      <c r="U359" s="3"/>
      <c r="V359" s="3"/>
      <c r="W359" s="3"/>
    </row>
    <row r="360" spans="4:23" x14ac:dyDescent="0.25">
      <c r="D360" s="3"/>
      <c r="N360" s="3"/>
      <c r="O360" s="3"/>
      <c r="U360" s="3"/>
      <c r="V360" s="3"/>
      <c r="W360" s="3"/>
    </row>
    <row r="361" spans="4:23" x14ac:dyDescent="0.25">
      <c r="D361" s="3"/>
      <c r="N361" s="3"/>
      <c r="O361" s="3"/>
      <c r="U361" s="3"/>
      <c r="V361" s="3"/>
      <c r="W361" s="3"/>
    </row>
    <row r="362" spans="4:23" x14ac:dyDescent="0.25">
      <c r="D362" s="3"/>
      <c r="N362" s="3"/>
      <c r="O362" s="3"/>
      <c r="U362" s="3"/>
      <c r="V362" s="3"/>
      <c r="W362" s="3"/>
    </row>
    <row r="363" spans="4:23" x14ac:dyDescent="0.25">
      <c r="D363" s="3"/>
      <c r="N363" s="3"/>
      <c r="O363" s="3"/>
      <c r="U363" s="3"/>
      <c r="V363" s="3"/>
      <c r="W363" s="3"/>
    </row>
    <row r="364" spans="4:23" x14ac:dyDescent="0.25">
      <c r="D364" s="3"/>
      <c r="N364" s="3"/>
      <c r="O364" s="3"/>
      <c r="U364" s="3"/>
      <c r="V364" s="3"/>
      <c r="W364" s="3"/>
    </row>
    <row r="365" spans="4:23" x14ac:dyDescent="0.25">
      <c r="D365" s="3"/>
      <c r="N365" s="3"/>
      <c r="O365" s="3"/>
      <c r="U365" s="3"/>
      <c r="V365" s="3"/>
      <c r="W365" s="3"/>
    </row>
    <row r="366" spans="4:23" x14ac:dyDescent="0.25">
      <c r="D366" s="3"/>
      <c r="N366" s="3"/>
      <c r="O366" s="3"/>
      <c r="U366" s="3"/>
      <c r="V366" s="3"/>
      <c r="W366" s="3"/>
    </row>
    <row r="367" spans="4:23" x14ac:dyDescent="0.25">
      <c r="D367" s="3"/>
      <c r="N367" s="3"/>
      <c r="O367" s="3"/>
      <c r="U367" s="3"/>
      <c r="V367" s="3"/>
      <c r="W367" s="3"/>
    </row>
    <row r="368" spans="4:23" x14ac:dyDescent="0.25">
      <c r="D368" s="3"/>
      <c r="N368" s="3"/>
      <c r="O368" s="3"/>
      <c r="U368" s="3"/>
      <c r="V368" s="3"/>
      <c r="W368" s="3"/>
    </row>
    <row r="369" spans="4:23" x14ac:dyDescent="0.25">
      <c r="D369" s="3"/>
      <c r="N369" s="3"/>
      <c r="O369" s="3"/>
      <c r="U369" s="3"/>
      <c r="V369" s="3"/>
      <c r="W369" s="3"/>
    </row>
    <row r="370" spans="4:23" x14ac:dyDescent="0.25">
      <c r="D370" s="3"/>
      <c r="N370" s="3"/>
      <c r="O370" s="3"/>
      <c r="U370" s="3"/>
      <c r="V370" s="3"/>
      <c r="W370" s="3"/>
    </row>
    <row r="371" spans="4:23" ht="87" customHeight="1" x14ac:dyDescent="0.25">
      <c r="D371" s="3"/>
      <c r="N371" s="3"/>
      <c r="O371" s="3"/>
      <c r="U371" s="3"/>
      <c r="V371" s="3"/>
      <c r="W371" s="3"/>
    </row>
    <row r="372" spans="4:23" x14ac:dyDescent="0.25">
      <c r="D372" s="3"/>
      <c r="N372" s="3"/>
      <c r="O372" s="3"/>
      <c r="U372" s="3"/>
      <c r="V372" s="3"/>
      <c r="W372" s="3"/>
    </row>
    <row r="373" spans="4:23" x14ac:dyDescent="0.25">
      <c r="D373" s="3"/>
      <c r="N373" s="3"/>
      <c r="O373" s="3"/>
      <c r="U373" s="3"/>
      <c r="V373" s="3"/>
      <c r="W373" s="3"/>
    </row>
    <row r="374" spans="4:23" x14ac:dyDescent="0.25">
      <c r="D374" s="3"/>
      <c r="N374" s="3"/>
      <c r="O374" s="3"/>
      <c r="U374" s="3"/>
      <c r="V374" s="3"/>
      <c r="W374" s="3"/>
    </row>
    <row r="375" spans="4:23" x14ac:dyDescent="0.25">
      <c r="D375" s="3"/>
      <c r="N375" s="3"/>
      <c r="O375" s="3"/>
      <c r="U375" s="3"/>
      <c r="V375" s="3"/>
      <c r="W375" s="3"/>
    </row>
    <row r="376" spans="4:23" x14ac:dyDescent="0.25">
      <c r="D376" s="3"/>
      <c r="N376" s="3"/>
      <c r="O376" s="3"/>
      <c r="U376" s="3"/>
      <c r="V376" s="3"/>
      <c r="W376" s="3"/>
    </row>
    <row r="377" spans="4:23" ht="51" customHeight="1" x14ac:dyDescent="0.25">
      <c r="D377" s="3"/>
      <c r="N377" s="3"/>
      <c r="O377" s="3"/>
      <c r="U377" s="3"/>
      <c r="V377" s="3"/>
      <c r="W377" s="3"/>
    </row>
    <row r="378" spans="4:23" x14ac:dyDescent="0.25">
      <c r="D378" s="3"/>
      <c r="N378" s="3"/>
      <c r="O378" s="3"/>
      <c r="U378" s="3"/>
      <c r="V378" s="3"/>
      <c r="W378" s="3"/>
    </row>
    <row r="379" spans="4:23" x14ac:dyDescent="0.25">
      <c r="D379" s="3"/>
      <c r="N379" s="3"/>
      <c r="O379" s="3"/>
      <c r="U379" s="3"/>
      <c r="V379" s="3"/>
      <c r="W379" s="3"/>
    </row>
    <row r="380" spans="4:23" x14ac:dyDescent="0.25">
      <c r="D380" s="3"/>
      <c r="N380" s="3"/>
      <c r="O380" s="3"/>
      <c r="U380" s="3"/>
      <c r="V380" s="3"/>
      <c r="W380" s="3"/>
    </row>
    <row r="381" spans="4:23" x14ac:dyDescent="0.25">
      <c r="D381" s="3"/>
      <c r="N381" s="3"/>
      <c r="O381" s="3"/>
      <c r="U381" s="3"/>
      <c r="V381" s="3"/>
      <c r="W381" s="3"/>
    </row>
    <row r="382" spans="4:23" x14ac:dyDescent="0.25">
      <c r="D382" s="3"/>
      <c r="N382" s="3"/>
      <c r="O382" s="3"/>
      <c r="U382" s="3"/>
      <c r="V382" s="3"/>
      <c r="W382" s="3"/>
    </row>
    <row r="383" spans="4:23" x14ac:dyDescent="0.25">
      <c r="D383" s="3"/>
      <c r="N383" s="3"/>
      <c r="O383" s="3"/>
      <c r="U383" s="3"/>
      <c r="V383" s="3"/>
      <c r="W383" s="3"/>
    </row>
    <row r="384" spans="4:23" x14ac:dyDescent="0.25">
      <c r="D384" s="3"/>
      <c r="N384" s="3"/>
      <c r="O384" s="3"/>
      <c r="U384" s="3"/>
      <c r="V384" s="3"/>
      <c r="W384" s="3"/>
    </row>
    <row r="385" spans="4:23" x14ac:dyDescent="0.25">
      <c r="D385" s="3"/>
      <c r="N385" s="3"/>
      <c r="O385" s="3"/>
      <c r="U385" s="3"/>
      <c r="V385" s="3"/>
      <c r="W385" s="3"/>
    </row>
    <row r="386" spans="4:23" x14ac:dyDescent="0.25">
      <c r="D386" s="3"/>
      <c r="N386" s="3"/>
      <c r="O386" s="3"/>
      <c r="U386" s="3"/>
      <c r="V386" s="3"/>
      <c r="W386" s="3"/>
    </row>
    <row r="387" spans="4:23" x14ac:dyDescent="0.25">
      <c r="D387" s="3"/>
      <c r="N387" s="3"/>
      <c r="O387" s="3"/>
      <c r="U387" s="3"/>
      <c r="V387" s="3"/>
      <c r="W387" s="3"/>
    </row>
    <row r="388" spans="4:23" x14ac:dyDescent="0.25">
      <c r="D388" s="3"/>
      <c r="N388" s="3"/>
      <c r="O388" s="3"/>
      <c r="U388" s="3"/>
      <c r="V388" s="3"/>
      <c r="W388" s="3"/>
    </row>
    <row r="389" spans="4:23" x14ac:dyDescent="0.25">
      <c r="D389" s="3"/>
      <c r="N389" s="3"/>
      <c r="O389" s="3"/>
      <c r="U389" s="3"/>
      <c r="V389" s="3"/>
      <c r="W389" s="3"/>
    </row>
    <row r="390" spans="4:23" x14ac:dyDescent="0.25">
      <c r="D390" s="3"/>
      <c r="N390" s="3"/>
      <c r="O390" s="3"/>
      <c r="U390" s="3"/>
      <c r="V390" s="3"/>
      <c r="W390" s="3"/>
    </row>
    <row r="391" spans="4:23" x14ac:dyDescent="0.25">
      <c r="D391" s="3"/>
      <c r="N391" s="3"/>
      <c r="O391" s="3"/>
      <c r="U391" s="3"/>
      <c r="V391" s="3"/>
      <c r="W391" s="3"/>
    </row>
    <row r="392" spans="4:23" x14ac:dyDescent="0.25">
      <c r="D392" s="3"/>
      <c r="N392" s="3"/>
      <c r="O392" s="3"/>
      <c r="U392" s="3"/>
      <c r="V392" s="3"/>
      <c r="W392" s="3"/>
    </row>
    <row r="393" spans="4:23" x14ac:dyDescent="0.25">
      <c r="D393" s="3"/>
      <c r="N393" s="3"/>
      <c r="O393" s="3"/>
      <c r="U393" s="3"/>
      <c r="V393" s="3"/>
      <c r="W393" s="3"/>
    </row>
    <row r="394" spans="4:23" x14ac:dyDescent="0.25">
      <c r="D394" s="3"/>
      <c r="N394" s="3"/>
      <c r="O394" s="3"/>
      <c r="U394" s="3"/>
      <c r="V394" s="3"/>
      <c r="W394" s="3"/>
    </row>
    <row r="395" spans="4:23" x14ac:dyDescent="0.25">
      <c r="D395" s="3"/>
      <c r="N395" s="3"/>
      <c r="O395" s="3"/>
      <c r="U395" s="3"/>
      <c r="V395" s="3"/>
      <c r="W395" s="3"/>
    </row>
    <row r="396" spans="4:23" x14ac:dyDescent="0.25">
      <c r="D396" s="3"/>
      <c r="N396" s="3"/>
      <c r="O396" s="3"/>
      <c r="U396" s="3"/>
      <c r="V396" s="3"/>
      <c r="W396" s="3"/>
    </row>
    <row r="397" spans="4:23" x14ac:dyDescent="0.25">
      <c r="D397" s="3"/>
      <c r="N397" s="3"/>
      <c r="O397" s="3"/>
      <c r="U397" s="3"/>
      <c r="V397" s="3"/>
      <c r="W397" s="3"/>
    </row>
    <row r="398" spans="4:23" x14ac:dyDescent="0.25">
      <c r="D398" s="3"/>
      <c r="N398" s="3"/>
      <c r="O398" s="3"/>
      <c r="U398" s="3"/>
      <c r="V398" s="3"/>
      <c r="W398" s="3"/>
    </row>
    <row r="399" spans="4:23" x14ac:dyDescent="0.25">
      <c r="D399" s="3"/>
      <c r="N399" s="3"/>
      <c r="O399" s="3"/>
      <c r="U399" s="3"/>
      <c r="V399" s="3"/>
      <c r="W399" s="3"/>
    </row>
    <row r="400" spans="4:23" x14ac:dyDescent="0.25">
      <c r="D400" s="3"/>
      <c r="N400" s="3"/>
      <c r="O400" s="3"/>
      <c r="U400" s="3"/>
      <c r="V400" s="3"/>
      <c r="W400" s="3"/>
    </row>
    <row r="401" spans="4:23" x14ac:dyDescent="0.25">
      <c r="D401" s="3"/>
      <c r="N401" s="3"/>
      <c r="O401" s="3"/>
      <c r="U401" s="3"/>
      <c r="V401" s="3"/>
      <c r="W401" s="3"/>
    </row>
    <row r="402" spans="4:23" x14ac:dyDescent="0.25">
      <c r="D402" s="3"/>
      <c r="N402" s="3"/>
      <c r="O402" s="3"/>
      <c r="U402" s="3"/>
      <c r="V402" s="3"/>
      <c r="W402" s="3"/>
    </row>
    <row r="403" spans="4:23" x14ac:dyDescent="0.25">
      <c r="D403" s="3"/>
      <c r="N403" s="3"/>
      <c r="O403" s="3"/>
      <c r="U403" s="3"/>
      <c r="V403" s="3"/>
      <c r="W403" s="3"/>
    </row>
    <row r="404" spans="4:23" x14ac:dyDescent="0.25">
      <c r="D404" s="3"/>
      <c r="N404" s="3"/>
      <c r="O404" s="3"/>
      <c r="U404" s="3"/>
      <c r="V404" s="3"/>
      <c r="W404" s="3"/>
    </row>
    <row r="405" spans="4:23" x14ac:dyDescent="0.25">
      <c r="D405" s="3"/>
      <c r="N405" s="3"/>
      <c r="O405" s="3"/>
      <c r="U405" s="3"/>
      <c r="V405" s="3"/>
      <c r="W405" s="3"/>
    </row>
    <row r="406" spans="4:23" x14ac:dyDescent="0.25">
      <c r="D406" s="3"/>
      <c r="N406" s="3"/>
      <c r="O406" s="3"/>
      <c r="U406" s="3"/>
      <c r="V406" s="3"/>
      <c r="W406" s="3"/>
    </row>
    <row r="407" spans="4:23" x14ac:dyDescent="0.25">
      <c r="D407" s="3"/>
      <c r="N407" s="3"/>
      <c r="O407" s="3"/>
      <c r="U407" s="3"/>
      <c r="V407" s="3"/>
      <c r="W407" s="3"/>
    </row>
    <row r="408" spans="4:23" x14ac:dyDescent="0.25">
      <c r="D408" s="3"/>
      <c r="N408" s="3"/>
      <c r="O408" s="3"/>
      <c r="U408" s="3"/>
      <c r="V408" s="3"/>
      <c r="W408" s="3"/>
    </row>
    <row r="409" spans="4:23" x14ac:dyDescent="0.25">
      <c r="D409" s="3"/>
      <c r="N409" s="3"/>
      <c r="O409" s="3"/>
      <c r="U409" s="3"/>
      <c r="V409" s="3"/>
      <c r="W409" s="3"/>
    </row>
    <row r="410" spans="4:23" x14ac:dyDescent="0.25">
      <c r="D410" s="3"/>
      <c r="N410" s="3"/>
      <c r="O410" s="3"/>
      <c r="U410" s="3"/>
      <c r="V410" s="3"/>
      <c r="W410" s="3"/>
    </row>
    <row r="411" spans="4:23" x14ac:dyDescent="0.25">
      <c r="D411" s="3"/>
      <c r="N411" s="3"/>
      <c r="O411" s="3"/>
      <c r="U411" s="3"/>
      <c r="V411" s="3"/>
      <c r="W411" s="3"/>
    </row>
    <row r="412" spans="4:23" x14ac:dyDescent="0.25">
      <c r="D412" s="3"/>
      <c r="N412" s="3"/>
      <c r="O412" s="3"/>
      <c r="U412" s="3"/>
      <c r="V412" s="3"/>
      <c r="W412" s="3"/>
    </row>
    <row r="413" spans="4:23" x14ac:dyDescent="0.25">
      <c r="D413" s="3"/>
      <c r="N413" s="3"/>
      <c r="O413" s="3"/>
      <c r="U413" s="3"/>
      <c r="V413" s="3"/>
      <c r="W413" s="3"/>
    </row>
    <row r="414" spans="4:23" x14ac:dyDescent="0.25">
      <c r="D414" s="3"/>
      <c r="N414" s="3"/>
      <c r="O414" s="3"/>
      <c r="U414" s="3"/>
      <c r="V414" s="3"/>
      <c r="W414" s="3"/>
    </row>
    <row r="415" spans="4:23" x14ac:dyDescent="0.25">
      <c r="D415" s="3"/>
      <c r="N415" s="3"/>
      <c r="O415" s="3"/>
      <c r="U415" s="3"/>
      <c r="V415" s="3"/>
      <c r="W415" s="3"/>
    </row>
    <row r="416" spans="4:23" x14ac:dyDescent="0.25">
      <c r="D416" s="3"/>
      <c r="N416" s="3"/>
      <c r="O416" s="3"/>
      <c r="U416" s="3"/>
      <c r="V416" s="3"/>
      <c r="W416" s="3"/>
    </row>
    <row r="417" spans="4:23" x14ac:dyDescent="0.25">
      <c r="D417" s="3"/>
      <c r="N417" s="3"/>
      <c r="O417" s="3"/>
      <c r="U417" s="3"/>
      <c r="V417" s="3"/>
      <c r="W417" s="3"/>
    </row>
    <row r="418" spans="4:23" x14ac:dyDescent="0.25">
      <c r="D418" s="3"/>
      <c r="N418" s="3"/>
      <c r="O418" s="3"/>
      <c r="U418" s="3"/>
      <c r="V418" s="3"/>
      <c r="W418" s="3"/>
    </row>
    <row r="419" spans="4:23" x14ac:dyDescent="0.25">
      <c r="D419" s="3"/>
      <c r="N419" s="3"/>
      <c r="O419" s="3"/>
      <c r="U419" s="3"/>
      <c r="V419" s="3"/>
      <c r="W419" s="3"/>
    </row>
    <row r="420" spans="4:23" x14ac:dyDescent="0.25">
      <c r="D420" s="3"/>
      <c r="N420" s="3"/>
      <c r="O420" s="3"/>
      <c r="U420" s="3"/>
      <c r="V420" s="3"/>
      <c r="W420" s="3"/>
    </row>
    <row r="421" spans="4:23" x14ac:dyDescent="0.25">
      <c r="D421" s="3"/>
      <c r="N421" s="3"/>
      <c r="O421" s="3"/>
      <c r="U421" s="3"/>
      <c r="V421" s="3"/>
      <c r="W421" s="3"/>
    </row>
    <row r="422" spans="4:23" x14ac:dyDescent="0.25">
      <c r="D422" s="3"/>
      <c r="N422" s="3"/>
      <c r="O422" s="3"/>
      <c r="U422" s="3"/>
      <c r="V422" s="3"/>
      <c r="W422" s="3"/>
    </row>
    <row r="423" spans="4:23" x14ac:dyDescent="0.25">
      <c r="D423" s="3"/>
      <c r="N423" s="3"/>
      <c r="O423" s="3"/>
      <c r="U423" s="3"/>
      <c r="V423" s="3"/>
      <c r="W423" s="3"/>
    </row>
    <row r="424" spans="4:23" x14ac:dyDescent="0.25">
      <c r="D424" s="3"/>
      <c r="N424" s="3"/>
      <c r="O424" s="3"/>
      <c r="U424" s="3"/>
      <c r="V424" s="3"/>
      <c r="W424" s="3"/>
    </row>
    <row r="425" spans="4:23" x14ac:dyDescent="0.25">
      <c r="D425" s="3"/>
      <c r="N425" s="3"/>
      <c r="O425" s="3"/>
      <c r="U425" s="3"/>
      <c r="V425" s="3"/>
      <c r="W425" s="3"/>
    </row>
    <row r="426" spans="4:23" x14ac:dyDescent="0.25">
      <c r="D426" s="3"/>
      <c r="N426" s="3"/>
      <c r="O426" s="3"/>
      <c r="U426" s="3"/>
      <c r="V426" s="3"/>
      <c r="W426" s="3"/>
    </row>
    <row r="427" spans="4:23" x14ac:dyDescent="0.25">
      <c r="D427" s="3"/>
      <c r="N427" s="3"/>
      <c r="O427" s="3"/>
      <c r="U427" s="3"/>
      <c r="V427" s="3"/>
      <c r="W427" s="3"/>
    </row>
    <row r="428" spans="4:23" x14ac:dyDescent="0.25">
      <c r="D428" s="3"/>
      <c r="N428" s="3"/>
      <c r="O428" s="3"/>
      <c r="U428" s="3"/>
      <c r="V428" s="3"/>
      <c r="W428" s="3"/>
    </row>
    <row r="429" spans="4:23" x14ac:dyDescent="0.25">
      <c r="D429" s="3"/>
      <c r="N429" s="3"/>
      <c r="O429" s="3"/>
      <c r="U429" s="3"/>
      <c r="V429" s="3"/>
      <c r="W429" s="3"/>
    </row>
    <row r="430" spans="4:23" x14ac:dyDescent="0.25">
      <c r="D430" s="3"/>
      <c r="N430" s="3"/>
      <c r="O430" s="3"/>
      <c r="U430" s="3"/>
      <c r="V430" s="3"/>
      <c r="W430" s="3"/>
    </row>
    <row r="431" spans="4:23" x14ac:dyDescent="0.25">
      <c r="D431" s="3"/>
      <c r="N431" s="3"/>
      <c r="O431" s="3"/>
      <c r="U431" s="3"/>
      <c r="V431" s="3"/>
      <c r="W431" s="3"/>
    </row>
    <row r="432" spans="4:23" x14ac:dyDescent="0.25">
      <c r="D432" s="3"/>
      <c r="N432" s="3"/>
      <c r="O432" s="3"/>
      <c r="U432" s="3"/>
      <c r="V432" s="3"/>
      <c r="W432" s="3"/>
    </row>
    <row r="433" spans="4:23" x14ac:dyDescent="0.25">
      <c r="D433" s="3"/>
      <c r="N433" s="3"/>
      <c r="O433" s="3"/>
      <c r="U433" s="3"/>
      <c r="V433" s="3"/>
      <c r="W433" s="3"/>
    </row>
    <row r="434" spans="4:23" x14ac:dyDescent="0.25">
      <c r="D434" s="3"/>
      <c r="N434" s="3"/>
      <c r="O434" s="3"/>
      <c r="U434" s="3"/>
      <c r="V434" s="3"/>
      <c r="W434" s="3"/>
    </row>
    <row r="435" spans="4:23" x14ac:dyDescent="0.25">
      <c r="D435" s="3"/>
      <c r="N435" s="3"/>
      <c r="O435" s="3"/>
      <c r="U435" s="3"/>
      <c r="V435" s="3"/>
      <c r="W435" s="3"/>
    </row>
    <row r="436" spans="4:23" x14ac:dyDescent="0.25">
      <c r="D436" s="3"/>
      <c r="N436" s="3"/>
      <c r="O436" s="3"/>
      <c r="U436" s="3"/>
      <c r="V436" s="3"/>
      <c r="W436" s="3"/>
    </row>
    <row r="437" spans="4:23" x14ac:dyDescent="0.25">
      <c r="D437" s="3"/>
      <c r="N437" s="3"/>
      <c r="O437" s="3"/>
      <c r="U437" s="3"/>
      <c r="V437" s="3"/>
      <c r="W437" s="3"/>
    </row>
    <row r="438" spans="4:23" x14ac:dyDescent="0.25">
      <c r="D438" s="3"/>
      <c r="N438" s="3"/>
      <c r="O438" s="3"/>
      <c r="U438" s="3"/>
      <c r="V438" s="3"/>
      <c r="W438" s="3"/>
    </row>
    <row r="439" spans="4:23" x14ac:dyDescent="0.25">
      <c r="D439" s="3"/>
      <c r="N439" s="3"/>
      <c r="O439" s="3"/>
      <c r="U439" s="3"/>
      <c r="V439" s="3"/>
      <c r="W439" s="3"/>
    </row>
    <row r="440" spans="4:23" x14ac:dyDescent="0.25">
      <c r="D440" s="3"/>
      <c r="N440" s="3"/>
      <c r="O440" s="3"/>
      <c r="U440" s="3"/>
      <c r="V440" s="3"/>
      <c r="W440" s="3"/>
    </row>
    <row r="441" spans="4:23" x14ac:dyDescent="0.25">
      <c r="D441" s="3"/>
      <c r="N441" s="3"/>
      <c r="O441" s="3"/>
      <c r="U441" s="3"/>
      <c r="V441" s="3"/>
      <c r="W441" s="3"/>
    </row>
    <row r="442" spans="4:23" x14ac:dyDescent="0.25">
      <c r="D442" s="3"/>
      <c r="N442" s="3"/>
      <c r="O442" s="3"/>
      <c r="U442" s="3"/>
      <c r="V442" s="3"/>
      <c r="W442" s="3"/>
    </row>
    <row r="443" spans="4:23" x14ac:dyDescent="0.25">
      <c r="D443" s="3"/>
      <c r="N443" s="3"/>
      <c r="O443" s="3"/>
      <c r="U443" s="3"/>
      <c r="V443" s="3"/>
      <c r="W443" s="3"/>
    </row>
    <row r="444" spans="4:23" x14ac:dyDescent="0.25">
      <c r="D444" s="3"/>
      <c r="N444" s="3"/>
      <c r="O444" s="3"/>
      <c r="U444" s="3"/>
      <c r="V444" s="3"/>
      <c r="W444" s="3"/>
    </row>
    <row r="445" spans="4:23" x14ac:dyDescent="0.25">
      <c r="D445" s="3"/>
      <c r="N445" s="3"/>
      <c r="O445" s="3"/>
      <c r="U445" s="3"/>
      <c r="V445" s="3"/>
      <c r="W445" s="3"/>
    </row>
    <row r="446" spans="4:23" x14ac:dyDescent="0.25">
      <c r="D446" s="3"/>
      <c r="N446" s="3"/>
      <c r="O446" s="3"/>
      <c r="U446" s="3"/>
      <c r="V446" s="3"/>
      <c r="W446" s="3"/>
    </row>
    <row r="447" spans="4:23" x14ac:dyDescent="0.25">
      <c r="D447" s="3"/>
      <c r="N447" s="3"/>
      <c r="O447" s="3"/>
      <c r="U447" s="3"/>
      <c r="V447" s="3"/>
      <c r="W447" s="3"/>
    </row>
    <row r="448" spans="4:23" x14ac:dyDescent="0.25">
      <c r="D448" s="3"/>
      <c r="N448" s="3"/>
      <c r="O448" s="3"/>
      <c r="U448" s="3"/>
      <c r="V448" s="3"/>
      <c r="W448" s="3"/>
    </row>
    <row r="449" spans="4:23" x14ac:dyDescent="0.25">
      <c r="D449" s="3"/>
      <c r="N449" s="3"/>
      <c r="O449" s="3"/>
      <c r="U449" s="3"/>
      <c r="V449" s="3"/>
      <c r="W449" s="3"/>
    </row>
    <row r="450" spans="4:23" x14ac:dyDescent="0.25">
      <c r="D450" s="3"/>
      <c r="N450" s="3"/>
      <c r="O450" s="3"/>
      <c r="U450" s="3"/>
      <c r="V450" s="3"/>
      <c r="W450" s="3"/>
    </row>
    <row r="451" spans="4:23" x14ac:dyDescent="0.25">
      <c r="D451" s="3"/>
      <c r="N451" s="3"/>
      <c r="O451" s="3"/>
      <c r="U451" s="3"/>
      <c r="V451" s="3"/>
      <c r="W451" s="3"/>
    </row>
    <row r="452" spans="4:23" x14ac:dyDescent="0.25">
      <c r="D452" s="3"/>
      <c r="N452" s="3"/>
      <c r="O452" s="3"/>
      <c r="U452" s="3"/>
      <c r="V452" s="3"/>
      <c r="W452" s="3"/>
    </row>
    <row r="453" spans="4:23" x14ac:dyDescent="0.25">
      <c r="D453" s="3"/>
      <c r="N453" s="3"/>
      <c r="O453" s="3"/>
      <c r="U453" s="3"/>
      <c r="V453" s="3"/>
      <c r="W453" s="3"/>
    </row>
    <row r="454" spans="4:23" x14ac:dyDescent="0.25">
      <c r="D454" s="3"/>
      <c r="N454" s="3"/>
      <c r="O454" s="3"/>
      <c r="U454" s="3"/>
      <c r="V454" s="3"/>
      <c r="W454" s="3"/>
    </row>
    <row r="455" spans="4:23" x14ac:dyDescent="0.25">
      <c r="D455" s="3"/>
      <c r="N455" s="3"/>
      <c r="O455" s="3"/>
      <c r="U455" s="3"/>
      <c r="V455" s="3"/>
      <c r="W455" s="3"/>
    </row>
    <row r="456" spans="4:23" x14ac:dyDescent="0.25">
      <c r="D456" s="3"/>
      <c r="N456" s="3"/>
      <c r="O456" s="3"/>
      <c r="U456" s="3"/>
      <c r="V456" s="3"/>
      <c r="W456" s="3"/>
    </row>
    <row r="457" spans="4:23" x14ac:dyDescent="0.25">
      <c r="D457" s="3"/>
      <c r="N457" s="3"/>
      <c r="O457" s="3"/>
      <c r="U457" s="3"/>
      <c r="V457" s="3"/>
      <c r="W457" s="3"/>
    </row>
    <row r="458" spans="4:23" x14ac:dyDescent="0.25">
      <c r="D458" s="3"/>
      <c r="N458" s="3"/>
      <c r="O458" s="3"/>
      <c r="U458" s="3"/>
      <c r="V458" s="3"/>
      <c r="W458" s="3"/>
    </row>
    <row r="459" spans="4:23" x14ac:dyDescent="0.25">
      <c r="D459" s="3"/>
      <c r="N459" s="3"/>
      <c r="O459" s="3"/>
      <c r="U459" s="3"/>
      <c r="V459" s="3"/>
      <c r="W459" s="3"/>
    </row>
    <row r="460" spans="4:23" x14ac:dyDescent="0.25">
      <c r="D460" s="3"/>
      <c r="N460" s="3"/>
      <c r="O460" s="3"/>
      <c r="U460" s="3"/>
      <c r="V460" s="3"/>
      <c r="W460" s="3"/>
    </row>
    <row r="461" spans="4:23" x14ac:dyDescent="0.25">
      <c r="D461" s="3"/>
      <c r="N461" s="3"/>
      <c r="O461" s="3"/>
      <c r="U461" s="3"/>
      <c r="V461" s="3"/>
      <c r="W461" s="3"/>
    </row>
    <row r="462" spans="4:23" x14ac:dyDescent="0.25">
      <c r="D462" s="3"/>
      <c r="N462" s="3"/>
      <c r="O462" s="3"/>
      <c r="U462" s="3"/>
      <c r="V462" s="3"/>
      <c r="W462" s="3"/>
    </row>
    <row r="463" spans="4:23" x14ac:dyDescent="0.25">
      <c r="D463" s="3"/>
      <c r="N463" s="3"/>
      <c r="O463" s="3"/>
      <c r="U463" s="3"/>
      <c r="V463" s="3"/>
      <c r="W463" s="3"/>
    </row>
    <row r="464" spans="4:23" x14ac:dyDescent="0.25">
      <c r="D464" s="3"/>
      <c r="N464" s="3"/>
      <c r="O464" s="3"/>
      <c r="U464" s="3"/>
      <c r="V464" s="3"/>
      <c r="W464" s="3"/>
    </row>
    <row r="465" spans="4:23" x14ac:dyDescent="0.25">
      <c r="D465" s="3"/>
      <c r="N465" s="3"/>
      <c r="O465" s="3"/>
      <c r="U465" s="3"/>
      <c r="V465" s="3"/>
      <c r="W465" s="3"/>
    </row>
    <row r="466" spans="4:23" x14ac:dyDescent="0.25">
      <c r="D466" s="3"/>
      <c r="N466" s="3"/>
      <c r="O466" s="3"/>
      <c r="U466" s="3"/>
      <c r="V466" s="3"/>
      <c r="W466" s="3"/>
    </row>
    <row r="467" spans="4:23" x14ac:dyDescent="0.25">
      <c r="D467" s="3"/>
      <c r="N467" s="3"/>
      <c r="O467" s="3"/>
      <c r="U467" s="3"/>
      <c r="V467" s="3"/>
      <c r="W467" s="3"/>
    </row>
    <row r="468" spans="4:23" x14ac:dyDescent="0.25">
      <c r="D468" s="3"/>
      <c r="N468" s="3"/>
      <c r="O468" s="3"/>
      <c r="U468" s="3"/>
      <c r="V468" s="3"/>
      <c r="W468" s="3"/>
    </row>
    <row r="469" spans="4:23" x14ac:dyDescent="0.25">
      <c r="D469" s="3"/>
      <c r="N469" s="3"/>
      <c r="O469" s="3"/>
      <c r="U469" s="3"/>
      <c r="V469" s="3"/>
      <c r="W469" s="3"/>
    </row>
    <row r="470" spans="4:23" x14ac:dyDescent="0.25">
      <c r="D470" s="3"/>
      <c r="N470" s="3"/>
      <c r="O470" s="3"/>
      <c r="U470" s="3"/>
      <c r="V470" s="3"/>
      <c r="W470" s="3"/>
    </row>
    <row r="471" spans="4:23" x14ac:dyDescent="0.25">
      <c r="D471" s="3"/>
      <c r="N471" s="3"/>
      <c r="O471" s="3"/>
      <c r="U471" s="3"/>
      <c r="V471" s="3"/>
      <c r="W471" s="3"/>
    </row>
    <row r="472" spans="4:23" x14ac:dyDescent="0.25">
      <c r="D472" s="3"/>
      <c r="N472" s="3"/>
      <c r="O472" s="3"/>
      <c r="U472" s="3"/>
      <c r="V472" s="3"/>
      <c r="W472" s="3"/>
    </row>
    <row r="473" spans="4:23" x14ac:dyDescent="0.25">
      <c r="D473" s="3"/>
      <c r="N473" s="3"/>
      <c r="O473" s="3"/>
      <c r="U473" s="3"/>
      <c r="V473" s="3"/>
      <c r="W473" s="3"/>
    </row>
    <row r="474" spans="4:23" x14ac:dyDescent="0.25">
      <c r="D474" s="3"/>
      <c r="N474" s="3"/>
      <c r="O474" s="3"/>
      <c r="U474" s="3"/>
      <c r="V474" s="3"/>
      <c r="W474" s="3"/>
    </row>
    <row r="475" spans="4:23" x14ac:dyDescent="0.25">
      <c r="D475" s="3"/>
      <c r="N475" s="3"/>
      <c r="O475" s="3"/>
      <c r="U475" s="3"/>
      <c r="V475" s="3"/>
      <c r="W475" s="3"/>
    </row>
    <row r="476" spans="4:23" x14ac:dyDescent="0.25">
      <c r="D476" s="3"/>
      <c r="N476" s="3"/>
      <c r="O476" s="3"/>
      <c r="U476" s="3"/>
      <c r="V476" s="3"/>
      <c r="W476" s="3"/>
    </row>
    <row r="477" spans="4:23" x14ac:dyDescent="0.25">
      <c r="D477" s="3"/>
      <c r="N477" s="3"/>
      <c r="O477" s="3"/>
      <c r="U477" s="3"/>
      <c r="V477" s="3"/>
      <c r="W477" s="3"/>
    </row>
    <row r="478" spans="4:23" x14ac:dyDescent="0.25">
      <c r="D478" s="3"/>
      <c r="N478" s="3"/>
      <c r="O478" s="3"/>
      <c r="U478" s="3"/>
      <c r="V478" s="3"/>
      <c r="W478" s="3"/>
    </row>
    <row r="479" spans="4:23" x14ac:dyDescent="0.25">
      <c r="D479" s="3"/>
      <c r="N479" s="3"/>
      <c r="O479" s="3"/>
      <c r="U479" s="3"/>
      <c r="V479" s="3"/>
      <c r="W479" s="3"/>
    </row>
    <row r="480" spans="4:23" x14ac:dyDescent="0.25">
      <c r="D480" s="3"/>
      <c r="N480" s="3"/>
      <c r="O480" s="3"/>
      <c r="U480" s="3"/>
      <c r="V480" s="3"/>
      <c r="W480" s="3"/>
    </row>
    <row r="481" spans="4:23" x14ac:dyDescent="0.25">
      <c r="D481" s="3"/>
      <c r="N481" s="3"/>
      <c r="O481" s="3"/>
      <c r="U481" s="3"/>
      <c r="V481" s="3"/>
      <c r="W481" s="3"/>
    </row>
    <row r="482" spans="4:23" x14ac:dyDescent="0.25">
      <c r="D482" s="3"/>
      <c r="N482" s="3"/>
      <c r="O482" s="3"/>
      <c r="U482" s="3"/>
      <c r="V482" s="3"/>
      <c r="W482" s="3"/>
    </row>
    <row r="483" spans="4:23" x14ac:dyDescent="0.25">
      <c r="D483" s="3"/>
      <c r="N483" s="3"/>
      <c r="O483" s="3"/>
      <c r="U483" s="3"/>
      <c r="V483" s="3"/>
      <c r="W483" s="3"/>
    </row>
    <row r="484" spans="4:23" x14ac:dyDescent="0.25">
      <c r="D484" s="3"/>
      <c r="N484" s="3"/>
      <c r="O484" s="3"/>
      <c r="U484" s="3"/>
      <c r="V484" s="3"/>
      <c r="W484" s="3"/>
    </row>
    <row r="485" spans="4:23" x14ac:dyDescent="0.25">
      <c r="D485" s="3"/>
      <c r="N485" s="3"/>
      <c r="O485" s="3"/>
      <c r="U485" s="3"/>
      <c r="V485" s="3"/>
      <c r="W485" s="3"/>
    </row>
    <row r="486" spans="4:23" x14ac:dyDescent="0.25">
      <c r="D486" s="3"/>
      <c r="N486" s="3"/>
      <c r="O486" s="3"/>
      <c r="U486" s="3"/>
      <c r="V486" s="3"/>
      <c r="W486" s="3"/>
    </row>
    <row r="487" spans="4:23" x14ac:dyDescent="0.25">
      <c r="D487" s="3"/>
      <c r="N487" s="3"/>
      <c r="O487" s="3"/>
      <c r="U487" s="3"/>
      <c r="V487" s="3"/>
      <c r="W487" s="3"/>
    </row>
    <row r="488" spans="4:23" x14ac:dyDescent="0.25">
      <c r="D488" s="3"/>
      <c r="N488" s="3"/>
      <c r="O488" s="3"/>
      <c r="U488" s="3"/>
      <c r="V488" s="3"/>
      <c r="W488" s="3"/>
    </row>
    <row r="489" spans="4:23" x14ac:dyDescent="0.25">
      <c r="D489" s="3"/>
      <c r="N489" s="3"/>
      <c r="O489" s="3"/>
      <c r="U489" s="3"/>
      <c r="V489" s="3"/>
      <c r="W489" s="3"/>
    </row>
    <row r="490" spans="4:23" x14ac:dyDescent="0.25">
      <c r="D490" s="3"/>
      <c r="N490" s="3"/>
      <c r="O490" s="3"/>
      <c r="U490" s="3"/>
      <c r="V490" s="3"/>
      <c r="W490" s="3"/>
    </row>
    <row r="491" spans="4:23" x14ac:dyDescent="0.25">
      <c r="D491" s="3"/>
      <c r="N491" s="3"/>
      <c r="O491" s="3"/>
      <c r="U491" s="3"/>
      <c r="V491" s="3"/>
      <c r="W491" s="3"/>
    </row>
    <row r="492" spans="4:23" x14ac:dyDescent="0.25">
      <c r="D492" s="3"/>
      <c r="N492" s="3"/>
      <c r="O492" s="3"/>
      <c r="U492" s="3"/>
      <c r="V492" s="3"/>
      <c r="W492" s="3"/>
    </row>
    <row r="493" spans="4:23" x14ac:dyDescent="0.25">
      <c r="D493" s="3"/>
      <c r="N493" s="3"/>
      <c r="O493" s="3"/>
      <c r="U493" s="3"/>
      <c r="V493" s="3"/>
      <c r="W493" s="3"/>
    </row>
    <row r="494" spans="4:23" x14ac:dyDescent="0.25">
      <c r="D494" s="3"/>
      <c r="N494" s="3"/>
      <c r="O494" s="3"/>
      <c r="U494" s="3"/>
      <c r="V494" s="3"/>
      <c r="W494" s="3"/>
    </row>
    <row r="495" spans="4:23" x14ac:dyDescent="0.25">
      <c r="D495" s="3"/>
      <c r="N495" s="3"/>
      <c r="O495" s="3"/>
      <c r="U495" s="3"/>
      <c r="V495" s="3"/>
      <c r="W495" s="3"/>
    </row>
    <row r="496" spans="4:23" x14ac:dyDescent="0.25">
      <c r="D496" s="3"/>
      <c r="N496" s="3"/>
      <c r="O496" s="3"/>
      <c r="U496" s="3"/>
      <c r="V496" s="3"/>
      <c r="W496" s="3"/>
    </row>
    <row r="497" spans="4:23" x14ac:dyDescent="0.25">
      <c r="D497" s="3"/>
      <c r="N497" s="3"/>
      <c r="O497" s="3"/>
      <c r="U497" s="3"/>
      <c r="V497" s="3"/>
      <c r="W497" s="3"/>
    </row>
    <row r="498" spans="4:23" x14ac:dyDescent="0.25">
      <c r="D498" s="3"/>
      <c r="N498" s="3"/>
      <c r="O498" s="3"/>
      <c r="U498" s="3"/>
      <c r="V498" s="3"/>
      <c r="W498" s="3"/>
    </row>
    <row r="499" spans="4:23" x14ac:dyDescent="0.25">
      <c r="D499" s="3"/>
      <c r="N499" s="3"/>
      <c r="O499" s="3"/>
      <c r="U499" s="3"/>
      <c r="V499" s="3"/>
      <c r="W499" s="3"/>
    </row>
    <row r="500" spans="4:23" x14ac:dyDescent="0.25">
      <c r="D500" s="3"/>
      <c r="N500" s="3"/>
      <c r="O500" s="3"/>
      <c r="U500" s="3"/>
      <c r="V500" s="3"/>
      <c r="W500" s="3"/>
    </row>
    <row r="501" spans="4:23" x14ac:dyDescent="0.25">
      <c r="D501" s="3"/>
      <c r="N501" s="3"/>
      <c r="O501" s="3"/>
      <c r="U501" s="3"/>
      <c r="V501" s="3"/>
      <c r="W501" s="3"/>
    </row>
    <row r="502" spans="4:23" x14ac:dyDescent="0.25">
      <c r="D502" s="3"/>
      <c r="N502" s="3"/>
      <c r="O502" s="3"/>
      <c r="U502" s="3"/>
      <c r="V502" s="3"/>
      <c r="W502" s="3"/>
    </row>
    <row r="503" spans="4:23" x14ac:dyDescent="0.25">
      <c r="D503" s="3"/>
      <c r="N503" s="3"/>
      <c r="O503" s="3"/>
      <c r="U503" s="3"/>
      <c r="V503" s="3"/>
      <c r="W503" s="3"/>
    </row>
    <row r="504" spans="4:23" x14ac:dyDescent="0.25">
      <c r="D504" s="3"/>
      <c r="N504" s="3"/>
      <c r="O504" s="3"/>
      <c r="U504" s="3"/>
      <c r="V504" s="3"/>
      <c r="W504" s="3"/>
    </row>
    <row r="505" spans="4:23" x14ac:dyDescent="0.25">
      <c r="D505" s="3"/>
      <c r="N505" s="3"/>
      <c r="O505" s="3"/>
      <c r="U505" s="3"/>
      <c r="V505" s="3"/>
      <c r="W505" s="3"/>
    </row>
    <row r="506" spans="4:23" x14ac:dyDescent="0.25">
      <c r="D506" s="3"/>
      <c r="N506" s="3"/>
      <c r="O506" s="3"/>
      <c r="U506" s="3"/>
      <c r="V506" s="3"/>
      <c r="W506" s="3"/>
    </row>
    <row r="507" spans="4:23" x14ac:dyDescent="0.25">
      <c r="D507" s="3"/>
      <c r="N507" s="3"/>
      <c r="O507" s="3"/>
      <c r="U507" s="3"/>
      <c r="V507" s="3"/>
      <c r="W507" s="3"/>
    </row>
    <row r="508" spans="4:23" x14ac:dyDescent="0.25">
      <c r="D508" s="3"/>
      <c r="N508" s="3"/>
      <c r="O508" s="3"/>
      <c r="U508" s="3"/>
      <c r="V508" s="3"/>
      <c r="W508" s="3"/>
    </row>
    <row r="509" spans="4:23" x14ac:dyDescent="0.25">
      <c r="D509" s="3"/>
      <c r="N509" s="3"/>
      <c r="O509" s="3"/>
      <c r="U509" s="3"/>
      <c r="V509" s="3"/>
      <c r="W509" s="3"/>
    </row>
    <row r="510" spans="4:23" x14ac:dyDescent="0.25">
      <c r="D510" s="3"/>
      <c r="N510" s="3"/>
      <c r="O510" s="3"/>
      <c r="U510" s="3"/>
      <c r="V510" s="3"/>
      <c r="W510" s="3"/>
    </row>
    <row r="511" spans="4:23" x14ac:dyDescent="0.25">
      <c r="D511" s="3"/>
      <c r="N511" s="3"/>
      <c r="O511" s="3"/>
      <c r="U511" s="3"/>
      <c r="V511" s="3"/>
      <c r="W511" s="3"/>
    </row>
    <row r="512" spans="4:23" x14ac:dyDescent="0.25">
      <c r="D512" s="3"/>
      <c r="N512" s="3"/>
      <c r="O512" s="3"/>
      <c r="U512" s="3"/>
      <c r="V512" s="3"/>
      <c r="W512" s="3"/>
    </row>
    <row r="513" spans="4:23" x14ac:dyDescent="0.25">
      <c r="D513" s="3"/>
      <c r="N513" s="3"/>
      <c r="O513" s="3"/>
      <c r="U513" s="3"/>
      <c r="V513" s="3"/>
      <c r="W513" s="3"/>
    </row>
    <row r="514" spans="4:23" x14ac:dyDescent="0.25">
      <c r="D514" s="3"/>
      <c r="N514" s="3"/>
      <c r="O514" s="3"/>
      <c r="U514" s="3"/>
      <c r="V514" s="3"/>
      <c r="W514" s="3"/>
    </row>
    <row r="515" spans="4:23" x14ac:dyDescent="0.25">
      <c r="D515" s="3"/>
      <c r="N515" s="3"/>
      <c r="O515" s="3"/>
      <c r="U515" s="3"/>
      <c r="V515" s="3"/>
      <c r="W515" s="3"/>
    </row>
    <row r="516" spans="4:23" x14ac:dyDescent="0.25">
      <c r="D516" s="3"/>
      <c r="N516" s="3"/>
      <c r="O516" s="3"/>
      <c r="U516" s="3"/>
      <c r="V516" s="3"/>
      <c r="W516" s="3"/>
    </row>
    <row r="517" spans="4:23" x14ac:dyDescent="0.25">
      <c r="D517" s="3"/>
      <c r="N517" s="3"/>
      <c r="O517" s="3"/>
      <c r="U517" s="3"/>
      <c r="V517" s="3"/>
      <c r="W517" s="3"/>
    </row>
    <row r="518" spans="4:23" x14ac:dyDescent="0.25">
      <c r="D518" s="3"/>
      <c r="N518" s="3"/>
      <c r="O518" s="3"/>
      <c r="U518" s="3"/>
      <c r="V518" s="3"/>
      <c r="W518" s="3"/>
    </row>
    <row r="519" spans="4:23" x14ac:dyDescent="0.25">
      <c r="D519" s="3"/>
      <c r="N519" s="3"/>
      <c r="O519" s="3"/>
      <c r="U519" s="3"/>
      <c r="V519" s="3"/>
      <c r="W519" s="3"/>
    </row>
    <row r="520" spans="4:23" x14ac:dyDescent="0.25">
      <c r="D520" s="3"/>
      <c r="N520" s="3"/>
      <c r="O520" s="3"/>
      <c r="U520" s="3"/>
      <c r="V520" s="3"/>
      <c r="W520" s="3"/>
    </row>
    <row r="521" spans="4:23" x14ac:dyDescent="0.25">
      <c r="D521" s="3"/>
      <c r="N521" s="3"/>
      <c r="O521" s="3"/>
      <c r="U521" s="3"/>
      <c r="V521" s="3"/>
      <c r="W521" s="3"/>
    </row>
    <row r="522" spans="4:23" x14ac:dyDescent="0.25">
      <c r="D522" s="3"/>
      <c r="N522" s="3"/>
      <c r="O522" s="3"/>
      <c r="U522" s="3"/>
      <c r="V522" s="3"/>
      <c r="W522" s="3"/>
    </row>
    <row r="523" spans="4:23" x14ac:dyDescent="0.25">
      <c r="D523" s="3"/>
      <c r="N523" s="3"/>
      <c r="O523" s="3"/>
      <c r="U523" s="3"/>
      <c r="V523" s="3"/>
      <c r="W523" s="3"/>
    </row>
    <row r="524" spans="4:23" x14ac:dyDescent="0.25">
      <c r="D524" s="3"/>
      <c r="N524" s="3"/>
      <c r="O524" s="3"/>
      <c r="U524" s="3"/>
      <c r="V524" s="3"/>
      <c r="W524" s="3"/>
    </row>
    <row r="525" spans="4:23" x14ac:dyDescent="0.25">
      <c r="D525" s="3"/>
      <c r="N525" s="3"/>
      <c r="O525" s="3"/>
      <c r="U525" s="3"/>
      <c r="V525" s="3"/>
      <c r="W525" s="3"/>
    </row>
    <row r="526" spans="4:23" x14ac:dyDescent="0.25">
      <c r="D526" s="3"/>
      <c r="N526" s="3"/>
      <c r="O526" s="3"/>
      <c r="U526" s="3"/>
      <c r="V526" s="3"/>
      <c r="W526" s="3"/>
    </row>
    <row r="527" spans="4:23" x14ac:dyDescent="0.25">
      <c r="D527" s="3"/>
      <c r="N527" s="3"/>
      <c r="O527" s="3"/>
      <c r="U527" s="3"/>
      <c r="V527" s="3"/>
      <c r="W527" s="3"/>
    </row>
    <row r="528" spans="4:23" x14ac:dyDescent="0.25">
      <c r="D528" s="3"/>
      <c r="N528" s="3"/>
      <c r="O528" s="3"/>
      <c r="U528" s="3"/>
      <c r="V528" s="3"/>
      <c r="W528" s="3"/>
    </row>
    <row r="529" spans="4:23" x14ac:dyDescent="0.25">
      <c r="D529" s="3"/>
      <c r="N529" s="3"/>
      <c r="O529" s="3"/>
      <c r="U529" s="3"/>
      <c r="V529" s="3"/>
      <c r="W529" s="3"/>
    </row>
    <row r="530" spans="4:23" x14ac:dyDescent="0.25">
      <c r="D530" s="3"/>
      <c r="N530" s="3"/>
      <c r="O530" s="3"/>
      <c r="U530" s="3"/>
      <c r="V530" s="3"/>
      <c r="W530" s="3"/>
    </row>
    <row r="531" spans="4:23" x14ac:dyDescent="0.25">
      <c r="D531" s="3"/>
      <c r="N531" s="3"/>
      <c r="O531" s="3"/>
      <c r="U531" s="3"/>
      <c r="V531" s="3"/>
      <c r="W531" s="3"/>
    </row>
    <row r="532" spans="4:23" x14ac:dyDescent="0.25">
      <c r="D532" s="3"/>
      <c r="N532" s="3"/>
      <c r="O532" s="3"/>
      <c r="U532" s="3"/>
      <c r="V532" s="3"/>
      <c r="W532" s="3"/>
    </row>
    <row r="533" spans="4:23" x14ac:dyDescent="0.25">
      <c r="D533" s="3"/>
      <c r="N533" s="3"/>
      <c r="O533" s="3"/>
      <c r="U533" s="3"/>
      <c r="V533" s="3"/>
      <c r="W533" s="3"/>
    </row>
    <row r="534" spans="4:23" x14ac:dyDescent="0.25">
      <c r="D534" s="3"/>
      <c r="N534" s="3"/>
      <c r="O534" s="3"/>
      <c r="U534" s="3"/>
      <c r="V534" s="3"/>
      <c r="W534" s="3"/>
    </row>
    <row r="535" spans="4:23" x14ac:dyDescent="0.25">
      <c r="D535" s="3"/>
      <c r="N535" s="3"/>
      <c r="O535" s="3"/>
      <c r="U535" s="3"/>
      <c r="V535" s="3"/>
      <c r="W535" s="3"/>
    </row>
    <row r="536" spans="4:23" x14ac:dyDescent="0.25">
      <c r="D536" s="3"/>
      <c r="N536" s="3"/>
      <c r="O536" s="3"/>
      <c r="U536" s="3"/>
      <c r="V536" s="3"/>
      <c r="W536" s="3"/>
    </row>
    <row r="537" spans="4:23" x14ac:dyDescent="0.25">
      <c r="D537" s="3"/>
      <c r="N537" s="3"/>
      <c r="O537" s="3"/>
      <c r="U537" s="3"/>
      <c r="V537" s="3"/>
      <c r="W537" s="3"/>
    </row>
    <row r="538" spans="4:23" x14ac:dyDescent="0.25">
      <c r="D538" s="3"/>
      <c r="N538" s="3"/>
      <c r="O538" s="3"/>
      <c r="U538" s="3"/>
      <c r="V538" s="3"/>
      <c r="W538" s="3"/>
    </row>
    <row r="539" spans="4:23" x14ac:dyDescent="0.25">
      <c r="D539" s="3"/>
      <c r="N539" s="3"/>
      <c r="O539" s="3"/>
      <c r="U539" s="3"/>
      <c r="V539" s="3"/>
      <c r="W539" s="3"/>
    </row>
    <row r="540" spans="4:23" x14ac:dyDescent="0.25">
      <c r="D540" s="3"/>
      <c r="N540" s="3"/>
      <c r="O540" s="3"/>
      <c r="U540" s="3"/>
      <c r="V540" s="3"/>
      <c r="W540" s="3"/>
    </row>
    <row r="541" spans="4:23" x14ac:dyDescent="0.25">
      <c r="D541" s="3"/>
      <c r="N541" s="3"/>
      <c r="O541" s="3"/>
      <c r="U541" s="3"/>
      <c r="V541" s="3"/>
      <c r="W541" s="3"/>
    </row>
    <row r="542" spans="4:23" x14ac:dyDescent="0.25">
      <c r="D542" s="3"/>
      <c r="N542" s="3"/>
      <c r="O542" s="3"/>
      <c r="U542" s="3"/>
      <c r="V542" s="3"/>
      <c r="W542" s="3"/>
    </row>
    <row r="543" spans="4:23" x14ac:dyDescent="0.25">
      <c r="D543" s="3"/>
      <c r="N543" s="3"/>
      <c r="O543" s="3"/>
      <c r="U543" s="3"/>
      <c r="V543" s="3"/>
      <c r="W543" s="3"/>
    </row>
    <row r="544" spans="4:23" x14ac:dyDescent="0.25">
      <c r="D544" s="3"/>
      <c r="N544" s="3"/>
      <c r="O544" s="3"/>
      <c r="U544" s="3"/>
      <c r="V544" s="3"/>
      <c r="W544" s="3"/>
    </row>
    <row r="545" spans="4:23" x14ac:dyDescent="0.25">
      <c r="D545" s="3"/>
      <c r="N545" s="3"/>
      <c r="O545" s="3"/>
      <c r="U545" s="3"/>
      <c r="V545" s="3"/>
      <c r="W545" s="3"/>
    </row>
    <row r="546" spans="4:23" x14ac:dyDescent="0.25">
      <c r="D546" s="3"/>
      <c r="N546" s="3"/>
      <c r="O546" s="3"/>
      <c r="U546" s="3"/>
      <c r="V546" s="3"/>
      <c r="W546" s="3"/>
    </row>
    <row r="547" spans="4:23" x14ac:dyDescent="0.25">
      <c r="D547" s="3"/>
      <c r="N547" s="3"/>
      <c r="O547" s="3"/>
      <c r="U547" s="3"/>
      <c r="V547" s="3"/>
      <c r="W547" s="3"/>
    </row>
    <row r="548" spans="4:23" x14ac:dyDescent="0.25">
      <c r="D548" s="3"/>
      <c r="N548" s="3"/>
      <c r="O548" s="3"/>
      <c r="U548" s="3"/>
      <c r="V548" s="3"/>
      <c r="W548" s="3"/>
    </row>
    <row r="549" spans="4:23" x14ac:dyDescent="0.25">
      <c r="D549" s="3"/>
      <c r="N549" s="3"/>
      <c r="O549" s="3"/>
      <c r="U549" s="3"/>
      <c r="V549" s="3"/>
      <c r="W549" s="3"/>
    </row>
    <row r="550" spans="4:23" x14ac:dyDescent="0.25">
      <c r="D550" s="3"/>
      <c r="N550" s="3"/>
      <c r="O550" s="3"/>
      <c r="U550" s="3"/>
      <c r="V550" s="3"/>
      <c r="W550" s="3"/>
    </row>
    <row r="551" spans="4:23" x14ac:dyDescent="0.25">
      <c r="D551" s="3"/>
      <c r="N551" s="3"/>
      <c r="O551" s="3"/>
      <c r="U551" s="3"/>
      <c r="V551" s="3"/>
      <c r="W551" s="3"/>
    </row>
    <row r="552" spans="4:23" x14ac:dyDescent="0.25">
      <c r="D552" s="3"/>
      <c r="N552" s="3"/>
      <c r="O552" s="3"/>
      <c r="U552" s="3"/>
      <c r="V552" s="3"/>
      <c r="W552" s="3"/>
    </row>
    <row r="553" spans="4:23" x14ac:dyDescent="0.25">
      <c r="D553" s="3"/>
      <c r="N553" s="3"/>
      <c r="O553" s="3"/>
      <c r="U553" s="3"/>
      <c r="V553" s="3"/>
      <c r="W553" s="3"/>
    </row>
    <row r="554" spans="4:23" x14ac:dyDescent="0.25">
      <c r="D554" s="3"/>
      <c r="N554" s="3"/>
      <c r="O554" s="3"/>
      <c r="U554" s="3"/>
      <c r="V554" s="3"/>
      <c r="W554" s="3"/>
    </row>
    <row r="555" spans="4:23" x14ac:dyDescent="0.25">
      <c r="D555" s="3"/>
      <c r="N555" s="3"/>
      <c r="O555" s="3"/>
      <c r="U555" s="3"/>
      <c r="V555" s="3"/>
      <c r="W555" s="3"/>
    </row>
    <row r="556" spans="4:23" x14ac:dyDescent="0.25">
      <c r="D556" s="3"/>
      <c r="N556" s="3"/>
      <c r="O556" s="3"/>
      <c r="U556" s="3"/>
      <c r="V556" s="3"/>
      <c r="W556" s="3"/>
    </row>
    <row r="557" spans="4:23" x14ac:dyDescent="0.25">
      <c r="D557" s="3"/>
      <c r="N557" s="3"/>
      <c r="O557" s="3"/>
      <c r="U557" s="3"/>
      <c r="V557" s="3"/>
      <c r="W557" s="3"/>
    </row>
    <row r="558" spans="4:23" x14ac:dyDescent="0.25">
      <c r="D558" s="3"/>
      <c r="N558" s="3"/>
      <c r="O558" s="3"/>
      <c r="U558" s="3"/>
      <c r="V558" s="3"/>
      <c r="W558" s="3"/>
    </row>
    <row r="559" spans="4:23" x14ac:dyDescent="0.25">
      <c r="D559" s="3"/>
      <c r="N559" s="3"/>
      <c r="O559" s="3"/>
      <c r="U559" s="3"/>
      <c r="V559" s="3"/>
      <c r="W559" s="3"/>
    </row>
    <row r="560" spans="4:23" x14ac:dyDescent="0.25">
      <c r="D560" s="3"/>
      <c r="N560" s="3"/>
      <c r="O560" s="3"/>
      <c r="U560" s="3"/>
      <c r="V560" s="3"/>
      <c r="W560" s="3"/>
    </row>
    <row r="561" spans="4:23" x14ac:dyDescent="0.25">
      <c r="D561" s="3"/>
      <c r="N561" s="3"/>
      <c r="O561" s="3"/>
      <c r="U561" s="3"/>
      <c r="V561" s="3"/>
      <c r="W561" s="3"/>
    </row>
    <row r="562" spans="4:23" x14ac:dyDescent="0.25">
      <c r="D562" s="3"/>
      <c r="N562" s="3"/>
      <c r="O562" s="3"/>
      <c r="U562" s="3"/>
      <c r="V562" s="3"/>
      <c r="W562" s="3"/>
    </row>
    <row r="563" spans="4:23" x14ac:dyDescent="0.25">
      <c r="D563" s="3"/>
      <c r="N563" s="3"/>
      <c r="O563" s="3"/>
      <c r="U563" s="3"/>
      <c r="V563" s="3"/>
      <c r="W563" s="3"/>
    </row>
    <row r="564" spans="4:23" x14ac:dyDescent="0.25">
      <c r="D564" s="3"/>
      <c r="N564" s="3"/>
      <c r="O564" s="3"/>
      <c r="U564" s="3"/>
      <c r="V564" s="3"/>
      <c r="W564" s="3"/>
    </row>
    <row r="565" spans="4:23" x14ac:dyDescent="0.25">
      <c r="D565" s="3"/>
      <c r="N565" s="3"/>
      <c r="O565" s="3"/>
      <c r="U565" s="3"/>
      <c r="V565" s="3"/>
      <c r="W565" s="3"/>
    </row>
    <row r="566" spans="4:23" x14ac:dyDescent="0.25">
      <c r="D566" s="3"/>
      <c r="N566" s="3"/>
      <c r="O566" s="3"/>
      <c r="U566" s="3"/>
      <c r="V566" s="3"/>
      <c r="W566" s="3"/>
    </row>
    <row r="567" spans="4:23" x14ac:dyDescent="0.25">
      <c r="D567" s="3"/>
      <c r="N567" s="3"/>
      <c r="O567" s="3"/>
      <c r="U567" s="3"/>
      <c r="V567" s="3"/>
      <c r="W567" s="3"/>
    </row>
    <row r="568" spans="4:23" x14ac:dyDescent="0.25">
      <c r="D568" s="3"/>
      <c r="N568" s="3"/>
      <c r="O568" s="3"/>
      <c r="U568" s="3"/>
      <c r="V568" s="3"/>
      <c r="W568" s="3"/>
    </row>
    <row r="569" spans="4:23" x14ac:dyDescent="0.25">
      <c r="D569" s="3"/>
      <c r="N569" s="3"/>
      <c r="O569" s="3"/>
      <c r="U569" s="3"/>
      <c r="V569" s="3"/>
      <c r="W569" s="3"/>
    </row>
    <row r="570" spans="4:23" x14ac:dyDescent="0.25">
      <c r="D570" s="3"/>
      <c r="N570" s="3"/>
      <c r="O570" s="3"/>
      <c r="U570" s="3"/>
      <c r="V570" s="3"/>
      <c r="W570" s="3"/>
    </row>
    <row r="571" spans="4:23" x14ac:dyDescent="0.25">
      <c r="D571" s="3"/>
      <c r="N571" s="3"/>
      <c r="O571" s="3"/>
      <c r="U571" s="3"/>
      <c r="V571" s="3"/>
      <c r="W571" s="3"/>
    </row>
    <row r="572" spans="4:23" x14ac:dyDescent="0.25">
      <c r="D572" s="3"/>
      <c r="N572" s="3"/>
      <c r="O572" s="3"/>
      <c r="U572" s="3"/>
      <c r="V572" s="3"/>
      <c r="W572" s="3"/>
    </row>
    <row r="573" spans="4:23" x14ac:dyDescent="0.25">
      <c r="D573" s="3"/>
      <c r="N573" s="3"/>
      <c r="O573" s="3"/>
      <c r="U573" s="3"/>
      <c r="V573" s="3"/>
      <c r="W573" s="3"/>
    </row>
    <row r="574" spans="4:23" x14ac:dyDescent="0.25">
      <c r="D574" s="3"/>
      <c r="N574" s="3"/>
      <c r="O574" s="3"/>
      <c r="U574" s="3"/>
      <c r="V574" s="3"/>
      <c r="W574" s="3"/>
    </row>
    <row r="575" spans="4:23" x14ac:dyDescent="0.25">
      <c r="D575" s="3"/>
      <c r="N575" s="3"/>
      <c r="O575" s="3"/>
      <c r="U575" s="3"/>
      <c r="V575" s="3"/>
      <c r="W575" s="3"/>
    </row>
    <row r="576" spans="4:23" x14ac:dyDescent="0.25">
      <c r="D576" s="3"/>
      <c r="N576" s="3"/>
      <c r="O576" s="3"/>
      <c r="U576" s="3"/>
      <c r="V576" s="3"/>
      <c r="W576" s="3"/>
    </row>
    <row r="577" spans="4:23" x14ac:dyDescent="0.25">
      <c r="D577" s="3"/>
      <c r="N577" s="3"/>
      <c r="O577" s="3"/>
      <c r="U577" s="3"/>
      <c r="V577" s="3"/>
      <c r="W577" s="3"/>
    </row>
    <row r="578" spans="4:23" x14ac:dyDescent="0.25">
      <c r="D578" s="3"/>
      <c r="N578" s="3"/>
      <c r="O578" s="3"/>
      <c r="U578" s="3"/>
      <c r="V578" s="3"/>
      <c r="W578" s="3"/>
    </row>
    <row r="579" spans="4:23" x14ac:dyDescent="0.25">
      <c r="D579" s="3"/>
      <c r="N579" s="3"/>
      <c r="O579" s="3"/>
      <c r="U579" s="3"/>
      <c r="V579" s="3"/>
      <c r="W579" s="3"/>
    </row>
    <row r="580" spans="4:23" x14ac:dyDescent="0.25">
      <c r="D580" s="3"/>
      <c r="N580" s="3"/>
      <c r="O580" s="3"/>
      <c r="U580" s="3"/>
      <c r="V580" s="3"/>
      <c r="W580" s="3"/>
    </row>
    <row r="581" spans="4:23" x14ac:dyDescent="0.25">
      <c r="D581" s="3"/>
      <c r="N581" s="3"/>
      <c r="O581" s="3"/>
      <c r="U581" s="3"/>
      <c r="V581" s="3"/>
      <c r="W581" s="3"/>
    </row>
    <row r="582" spans="4:23" x14ac:dyDescent="0.25">
      <c r="D582" s="3"/>
      <c r="N582" s="3"/>
      <c r="O582" s="3"/>
      <c r="U582" s="3"/>
      <c r="V582" s="3"/>
      <c r="W582" s="3"/>
    </row>
    <row r="583" spans="4:23" x14ac:dyDescent="0.25">
      <c r="D583" s="3"/>
      <c r="N583" s="3"/>
      <c r="O583" s="3"/>
      <c r="U583" s="3"/>
      <c r="V583" s="3"/>
      <c r="W583" s="3"/>
    </row>
    <row r="584" spans="4:23" x14ac:dyDescent="0.25">
      <c r="D584" s="3"/>
      <c r="N584" s="3"/>
      <c r="O584" s="3"/>
      <c r="U584" s="3"/>
      <c r="V584" s="3"/>
      <c r="W584" s="3"/>
    </row>
    <row r="585" spans="4:23" x14ac:dyDescent="0.25">
      <c r="D585" s="3"/>
      <c r="N585" s="3"/>
      <c r="O585" s="3"/>
      <c r="U585" s="3"/>
      <c r="V585" s="3"/>
      <c r="W585" s="3"/>
    </row>
    <row r="586" spans="4:23" x14ac:dyDescent="0.25">
      <c r="D586" s="3"/>
      <c r="N586" s="3"/>
      <c r="O586" s="3"/>
      <c r="U586" s="3"/>
      <c r="V586" s="3"/>
      <c r="W586" s="3"/>
    </row>
    <row r="587" spans="4:23" x14ac:dyDescent="0.25">
      <c r="D587" s="3"/>
      <c r="N587" s="3"/>
      <c r="O587" s="3"/>
      <c r="U587" s="3"/>
      <c r="V587" s="3"/>
      <c r="W587" s="3"/>
    </row>
    <row r="588" spans="4:23" x14ac:dyDescent="0.25">
      <c r="D588" s="3"/>
      <c r="N588" s="3"/>
      <c r="O588" s="3"/>
      <c r="U588" s="3"/>
      <c r="V588" s="3"/>
      <c r="W588" s="3"/>
    </row>
    <row r="589" spans="4:23" x14ac:dyDescent="0.25">
      <c r="D589" s="3"/>
      <c r="N589" s="3"/>
      <c r="O589" s="3"/>
      <c r="U589" s="3"/>
      <c r="V589" s="3"/>
      <c r="W589" s="3"/>
    </row>
    <row r="590" spans="4:23" x14ac:dyDescent="0.25">
      <c r="D590" s="3"/>
      <c r="N590" s="3"/>
      <c r="O590" s="3"/>
      <c r="U590" s="3"/>
      <c r="V590" s="3"/>
      <c r="W590" s="3"/>
    </row>
    <row r="591" spans="4:23" x14ac:dyDescent="0.25">
      <c r="D591" s="3"/>
      <c r="N591" s="3"/>
      <c r="O591" s="3"/>
      <c r="U591" s="3"/>
      <c r="V591" s="3"/>
      <c r="W591" s="3"/>
    </row>
    <row r="592" spans="4:23" x14ac:dyDescent="0.25">
      <c r="D592" s="3"/>
      <c r="N592" s="3"/>
      <c r="O592" s="3"/>
      <c r="U592" s="3"/>
      <c r="V592" s="3"/>
      <c r="W592" s="3"/>
    </row>
    <row r="593" spans="4:23" x14ac:dyDescent="0.25">
      <c r="D593" s="3"/>
      <c r="N593" s="3"/>
      <c r="O593" s="3"/>
      <c r="U593" s="3"/>
      <c r="V593" s="3"/>
      <c r="W593" s="3"/>
    </row>
    <row r="594" spans="4:23" x14ac:dyDescent="0.25">
      <c r="D594" s="3"/>
      <c r="N594" s="3"/>
      <c r="O594" s="3"/>
      <c r="U594" s="3"/>
      <c r="V594" s="3"/>
      <c r="W594" s="3"/>
    </row>
    <row r="595" spans="4:23" x14ac:dyDescent="0.25">
      <c r="D595" s="3"/>
      <c r="N595" s="3"/>
      <c r="O595" s="3"/>
      <c r="U595" s="3"/>
      <c r="V595" s="3"/>
      <c r="W595" s="3"/>
    </row>
    <row r="596" spans="4:23" x14ac:dyDescent="0.25">
      <c r="D596" s="3"/>
      <c r="N596" s="3"/>
      <c r="O596" s="3"/>
      <c r="U596" s="3"/>
      <c r="V596" s="3"/>
      <c r="W596" s="3"/>
    </row>
    <row r="597" spans="4:23" x14ac:dyDescent="0.25">
      <c r="D597" s="3"/>
      <c r="N597" s="3"/>
      <c r="O597" s="3"/>
      <c r="U597" s="3"/>
      <c r="V597" s="3"/>
      <c r="W597" s="3"/>
    </row>
    <row r="598" spans="4:23" x14ac:dyDescent="0.25">
      <c r="D598" s="3"/>
      <c r="N598" s="3"/>
      <c r="O598" s="3"/>
      <c r="U598" s="3"/>
      <c r="V598" s="3"/>
      <c r="W598" s="3"/>
    </row>
    <row r="599" spans="4:23" x14ac:dyDescent="0.25">
      <c r="D599" s="3"/>
      <c r="N599" s="3"/>
      <c r="O599" s="3"/>
      <c r="U599" s="3"/>
      <c r="V599" s="3"/>
      <c r="W599" s="3"/>
    </row>
    <row r="600" spans="4:23" x14ac:dyDescent="0.25">
      <c r="D600" s="3"/>
      <c r="N600" s="3"/>
      <c r="O600" s="3"/>
      <c r="U600" s="3"/>
      <c r="V600" s="3"/>
      <c r="W600" s="3"/>
    </row>
    <row r="601" spans="4:23" x14ac:dyDescent="0.25">
      <c r="D601" s="3"/>
      <c r="N601" s="3"/>
      <c r="O601" s="3"/>
      <c r="U601" s="3"/>
      <c r="V601" s="3"/>
      <c r="W601" s="3"/>
    </row>
    <row r="602" spans="4:23" x14ac:dyDescent="0.25">
      <c r="D602" s="3"/>
      <c r="N602" s="3"/>
      <c r="O602" s="3"/>
      <c r="U602" s="3"/>
      <c r="V602" s="3"/>
      <c r="W602" s="3"/>
    </row>
    <row r="603" spans="4:23" x14ac:dyDescent="0.25">
      <c r="D603" s="3"/>
      <c r="N603" s="3"/>
      <c r="O603" s="3"/>
      <c r="U603" s="3"/>
      <c r="V603" s="3"/>
      <c r="W603" s="3"/>
    </row>
    <row r="604" spans="4:23" x14ac:dyDescent="0.25">
      <c r="D604" s="3"/>
      <c r="N604" s="3"/>
      <c r="O604" s="3"/>
      <c r="U604" s="3"/>
      <c r="V604" s="3"/>
      <c r="W604" s="3"/>
    </row>
    <row r="605" spans="4:23" x14ac:dyDescent="0.25">
      <c r="D605" s="3"/>
      <c r="N605" s="3"/>
      <c r="O605" s="3"/>
      <c r="U605" s="3"/>
      <c r="V605" s="3"/>
      <c r="W605" s="3"/>
    </row>
    <row r="606" spans="4:23" x14ac:dyDescent="0.25">
      <c r="D606" s="3"/>
      <c r="N606" s="3"/>
      <c r="O606" s="3"/>
      <c r="U606" s="3"/>
      <c r="V606" s="3"/>
      <c r="W606" s="3"/>
    </row>
    <row r="607" spans="4:23" x14ac:dyDescent="0.25">
      <c r="D607" s="3"/>
      <c r="N607" s="3"/>
      <c r="O607" s="3"/>
      <c r="U607" s="3"/>
      <c r="V607" s="3"/>
      <c r="W607" s="3"/>
    </row>
    <row r="608" spans="4:23" x14ac:dyDescent="0.25">
      <c r="D608" s="3"/>
      <c r="N608" s="3"/>
      <c r="O608" s="3"/>
      <c r="U608" s="3"/>
      <c r="V608" s="3"/>
      <c r="W608" s="3"/>
    </row>
    <row r="609" spans="4:23" x14ac:dyDescent="0.25">
      <c r="D609" s="3"/>
      <c r="N609" s="3"/>
      <c r="O609" s="3"/>
      <c r="U609" s="3"/>
      <c r="V609" s="3"/>
      <c r="W609" s="3"/>
    </row>
    <row r="610" spans="4:23" x14ac:dyDescent="0.25">
      <c r="D610" s="3"/>
      <c r="N610" s="3"/>
      <c r="O610" s="3"/>
      <c r="U610" s="3"/>
      <c r="V610" s="3"/>
      <c r="W610" s="3"/>
    </row>
    <row r="611" spans="4:23" x14ac:dyDescent="0.25">
      <c r="D611" s="3"/>
      <c r="N611" s="3"/>
      <c r="O611" s="3"/>
      <c r="U611" s="3"/>
      <c r="V611" s="3"/>
      <c r="W611" s="3"/>
    </row>
    <row r="612" spans="4:23" x14ac:dyDescent="0.25">
      <c r="D612" s="3"/>
      <c r="N612" s="3"/>
      <c r="O612" s="3"/>
      <c r="U612" s="3"/>
      <c r="V612" s="3"/>
      <c r="W612" s="3"/>
    </row>
    <row r="613" spans="4:23" x14ac:dyDescent="0.25">
      <c r="D613" s="3"/>
      <c r="N613" s="3"/>
      <c r="O613" s="3"/>
      <c r="U613" s="3"/>
      <c r="V613" s="3"/>
      <c r="W613" s="3"/>
    </row>
    <row r="614" spans="4:23" x14ac:dyDescent="0.25">
      <c r="D614" s="3"/>
      <c r="N614" s="3"/>
      <c r="O614" s="3"/>
      <c r="U614" s="3"/>
      <c r="V614" s="3"/>
      <c r="W614" s="3"/>
    </row>
    <row r="615" spans="4:23" x14ac:dyDescent="0.25">
      <c r="D615" s="3"/>
      <c r="N615" s="3"/>
      <c r="O615" s="3"/>
      <c r="U615" s="3"/>
      <c r="V615" s="3"/>
      <c r="W615" s="3"/>
    </row>
    <row r="616" spans="4:23" x14ac:dyDescent="0.25">
      <c r="D616" s="3"/>
      <c r="N616" s="3"/>
      <c r="O616" s="3"/>
      <c r="U616" s="3"/>
      <c r="V616" s="3"/>
      <c r="W616" s="3"/>
    </row>
    <row r="617" spans="4:23" x14ac:dyDescent="0.25">
      <c r="D617" s="3"/>
      <c r="N617" s="3"/>
      <c r="O617" s="3"/>
      <c r="U617" s="3"/>
      <c r="V617" s="3"/>
      <c r="W617" s="3"/>
    </row>
    <row r="618" spans="4:23" x14ac:dyDescent="0.25">
      <c r="D618" s="3"/>
      <c r="N618" s="3"/>
      <c r="O618" s="3"/>
      <c r="U618" s="3"/>
      <c r="V618" s="3"/>
      <c r="W618" s="3"/>
    </row>
    <row r="619" spans="4:23" x14ac:dyDescent="0.25">
      <c r="D619" s="3"/>
      <c r="N619" s="3"/>
      <c r="O619" s="3"/>
      <c r="U619" s="3"/>
      <c r="V619" s="3"/>
      <c r="W619" s="3"/>
    </row>
    <row r="620" spans="4:23" x14ac:dyDescent="0.25">
      <c r="D620" s="3"/>
      <c r="N620" s="3"/>
      <c r="O620" s="3"/>
      <c r="U620" s="3"/>
      <c r="V620" s="3"/>
      <c r="W620" s="3"/>
    </row>
    <row r="621" spans="4:23" x14ac:dyDescent="0.25">
      <c r="D621" s="3"/>
      <c r="N621" s="3"/>
      <c r="O621" s="3"/>
      <c r="U621" s="3"/>
      <c r="V621" s="3"/>
      <c r="W621" s="3"/>
    </row>
    <row r="622" spans="4:23" x14ac:dyDescent="0.25">
      <c r="D622" s="3"/>
      <c r="N622" s="3"/>
      <c r="O622" s="3"/>
      <c r="U622" s="3"/>
      <c r="V622" s="3"/>
      <c r="W622" s="3"/>
    </row>
    <row r="623" spans="4:23" x14ac:dyDescent="0.25">
      <c r="D623" s="3"/>
      <c r="N623" s="3"/>
      <c r="O623" s="3"/>
      <c r="U623" s="3"/>
      <c r="V623" s="3"/>
      <c r="W623" s="3"/>
    </row>
    <row r="624" spans="4:23" x14ac:dyDescent="0.25">
      <c r="D624" s="3"/>
      <c r="N624" s="3"/>
      <c r="O624" s="3"/>
      <c r="U624" s="3"/>
      <c r="V624" s="3"/>
      <c r="W624" s="3"/>
    </row>
    <row r="625" spans="4:23" x14ac:dyDescent="0.25">
      <c r="D625" s="3"/>
      <c r="N625" s="3"/>
      <c r="O625" s="3"/>
      <c r="U625" s="3"/>
      <c r="V625" s="3"/>
      <c r="W625" s="3"/>
    </row>
    <row r="626" spans="4:23" x14ac:dyDescent="0.25">
      <c r="D626" s="3"/>
      <c r="N626" s="3"/>
      <c r="O626" s="3"/>
      <c r="U626" s="3"/>
      <c r="V626" s="3"/>
      <c r="W626" s="3"/>
    </row>
    <row r="627" spans="4:23" x14ac:dyDescent="0.25">
      <c r="D627" s="3"/>
      <c r="N627" s="3"/>
      <c r="O627" s="3"/>
      <c r="U627" s="3"/>
      <c r="V627" s="3"/>
      <c r="W627" s="3"/>
    </row>
    <row r="628" spans="4:23" x14ac:dyDescent="0.25">
      <c r="D628" s="3"/>
      <c r="N628" s="3"/>
      <c r="O628" s="3"/>
      <c r="U628" s="3"/>
      <c r="V628" s="3"/>
      <c r="W628" s="3"/>
    </row>
    <row r="629" spans="4:23" x14ac:dyDescent="0.25">
      <c r="D629" s="3"/>
      <c r="N629" s="3"/>
      <c r="O629" s="3"/>
      <c r="U629" s="3"/>
      <c r="V629" s="3"/>
      <c r="W629" s="3"/>
    </row>
    <row r="630" spans="4:23" x14ac:dyDescent="0.25">
      <c r="D630" s="3"/>
      <c r="N630" s="3"/>
      <c r="O630" s="3"/>
      <c r="U630" s="3"/>
      <c r="V630" s="3"/>
      <c r="W630" s="3"/>
    </row>
    <row r="631" spans="4:23" x14ac:dyDescent="0.25">
      <c r="D631" s="3"/>
      <c r="N631" s="3"/>
      <c r="O631" s="3"/>
      <c r="U631" s="3"/>
      <c r="V631" s="3"/>
      <c r="W631" s="3"/>
    </row>
    <row r="632" spans="4:23" x14ac:dyDescent="0.25">
      <c r="D632" s="3"/>
      <c r="N632" s="3"/>
      <c r="O632" s="3"/>
      <c r="U632" s="3"/>
      <c r="V632" s="3"/>
      <c r="W632" s="3"/>
    </row>
    <row r="633" spans="4:23" x14ac:dyDescent="0.25">
      <c r="D633" s="3"/>
      <c r="N633" s="3"/>
      <c r="O633" s="3"/>
      <c r="U633" s="3"/>
      <c r="V633" s="3"/>
      <c r="W633" s="3"/>
    </row>
    <row r="634" spans="4:23" x14ac:dyDescent="0.25">
      <c r="D634" s="3"/>
      <c r="N634" s="3"/>
      <c r="O634" s="3"/>
      <c r="U634" s="3"/>
      <c r="V634" s="3"/>
      <c r="W634" s="3"/>
    </row>
    <row r="635" spans="4:23" x14ac:dyDescent="0.25">
      <c r="D635" s="3"/>
      <c r="N635" s="3"/>
      <c r="O635" s="3"/>
      <c r="U635" s="3"/>
      <c r="V635" s="3"/>
      <c r="W635" s="3"/>
    </row>
    <row r="636" spans="4:23" x14ac:dyDescent="0.25">
      <c r="D636" s="3"/>
      <c r="N636" s="3"/>
      <c r="O636" s="3"/>
      <c r="U636" s="3"/>
      <c r="V636" s="3"/>
      <c r="W636" s="3"/>
    </row>
    <row r="637" spans="4:23" x14ac:dyDescent="0.25">
      <c r="D637" s="3"/>
      <c r="N637" s="3"/>
      <c r="O637" s="3"/>
      <c r="U637" s="3"/>
      <c r="V637" s="3"/>
      <c r="W637" s="3"/>
    </row>
    <row r="638" spans="4:23" x14ac:dyDescent="0.25">
      <c r="D638" s="3"/>
      <c r="N638" s="3"/>
      <c r="O638" s="3"/>
      <c r="U638" s="3"/>
      <c r="V638" s="3"/>
      <c r="W638" s="3"/>
    </row>
    <row r="639" spans="4:23" x14ac:dyDescent="0.25">
      <c r="D639" s="3"/>
      <c r="N639" s="3"/>
      <c r="O639" s="3"/>
      <c r="U639" s="3"/>
      <c r="V639" s="3"/>
      <c r="W639" s="3"/>
    </row>
    <row r="640" spans="4:23" x14ac:dyDescent="0.25">
      <c r="D640" s="3"/>
      <c r="N640" s="3"/>
      <c r="O640" s="3"/>
      <c r="U640" s="3"/>
      <c r="V640" s="3"/>
      <c r="W640" s="3"/>
    </row>
    <row r="641" spans="4:23" x14ac:dyDescent="0.25">
      <c r="D641" s="3"/>
      <c r="N641" s="3"/>
      <c r="O641" s="3"/>
      <c r="U641" s="3"/>
      <c r="V641" s="3"/>
      <c r="W641" s="3"/>
    </row>
    <row r="642" spans="4:23" x14ac:dyDescent="0.25">
      <c r="D642" s="3"/>
      <c r="N642" s="3"/>
      <c r="O642" s="3"/>
      <c r="U642" s="3"/>
      <c r="V642" s="3"/>
      <c r="W642" s="3"/>
    </row>
    <row r="643" spans="4:23" x14ac:dyDescent="0.25">
      <c r="D643" s="3"/>
      <c r="N643" s="3"/>
      <c r="O643" s="3"/>
      <c r="U643" s="3"/>
      <c r="V643" s="3"/>
      <c r="W643" s="3"/>
    </row>
    <row r="644" spans="4:23" x14ac:dyDescent="0.25">
      <c r="D644" s="3"/>
      <c r="N644" s="3"/>
      <c r="O644" s="3"/>
      <c r="U644" s="3"/>
      <c r="V644" s="3"/>
      <c r="W644" s="3"/>
    </row>
    <row r="645" spans="4:23" x14ac:dyDescent="0.25">
      <c r="D645" s="3"/>
      <c r="N645" s="3"/>
      <c r="O645" s="3"/>
      <c r="U645" s="3"/>
      <c r="V645" s="3"/>
      <c r="W645" s="3"/>
    </row>
    <row r="646" spans="4:23" x14ac:dyDescent="0.25">
      <c r="D646" s="3"/>
      <c r="N646" s="3"/>
      <c r="O646" s="3"/>
      <c r="U646" s="3"/>
      <c r="V646" s="3"/>
      <c r="W646" s="3"/>
    </row>
    <row r="647" spans="4:23" x14ac:dyDescent="0.25">
      <c r="D647" s="3"/>
      <c r="N647" s="3"/>
      <c r="O647" s="3"/>
      <c r="U647" s="3"/>
      <c r="V647" s="3"/>
      <c r="W647" s="3"/>
    </row>
    <row r="648" spans="4:23" x14ac:dyDescent="0.25">
      <c r="D648" s="3"/>
      <c r="N648" s="3"/>
      <c r="O648" s="3"/>
      <c r="U648" s="3"/>
      <c r="V648" s="3"/>
      <c r="W648" s="3"/>
    </row>
    <row r="649" spans="4:23" x14ac:dyDescent="0.25">
      <c r="D649" s="3"/>
      <c r="N649" s="3"/>
      <c r="O649" s="3"/>
      <c r="U649" s="3"/>
      <c r="V649" s="3"/>
      <c r="W649" s="3"/>
    </row>
    <row r="650" spans="4:23" x14ac:dyDescent="0.25">
      <c r="D650" s="3"/>
      <c r="N650" s="3"/>
      <c r="O650" s="3"/>
      <c r="U650" s="3"/>
      <c r="V650" s="3"/>
      <c r="W650" s="3"/>
    </row>
    <row r="651" spans="4:23" x14ac:dyDescent="0.25">
      <c r="D651" s="3"/>
      <c r="N651" s="3"/>
      <c r="O651" s="3"/>
      <c r="U651" s="3"/>
      <c r="V651" s="3"/>
      <c r="W651" s="3"/>
    </row>
    <row r="652" spans="4:23" x14ac:dyDescent="0.25">
      <c r="D652" s="3"/>
      <c r="N652" s="3"/>
      <c r="O652" s="3"/>
      <c r="U652" s="3"/>
      <c r="V652" s="3"/>
      <c r="W652" s="3"/>
    </row>
    <row r="653" spans="4:23" x14ac:dyDescent="0.25">
      <c r="D653" s="3"/>
      <c r="N653" s="3"/>
      <c r="O653" s="3"/>
      <c r="U653" s="3"/>
      <c r="V653" s="3"/>
      <c r="W653" s="3"/>
    </row>
    <row r="654" spans="4:23" x14ac:dyDescent="0.25">
      <c r="D654" s="3"/>
      <c r="N654" s="3"/>
      <c r="O654" s="3"/>
      <c r="U654" s="3"/>
      <c r="V654" s="3"/>
      <c r="W654" s="3"/>
    </row>
    <row r="655" spans="4:23" x14ac:dyDescent="0.25">
      <c r="D655" s="3"/>
      <c r="N655" s="3"/>
      <c r="O655" s="3"/>
      <c r="U655" s="3"/>
      <c r="V655" s="3"/>
      <c r="W655" s="3"/>
    </row>
    <row r="656" spans="4:23" x14ac:dyDescent="0.25">
      <c r="D656" s="3"/>
      <c r="N656" s="3"/>
      <c r="O656" s="3"/>
      <c r="U656" s="3"/>
      <c r="V656" s="3"/>
      <c r="W656" s="3"/>
    </row>
    <row r="657" spans="4:23" x14ac:dyDescent="0.25">
      <c r="D657" s="3"/>
      <c r="N657" s="3"/>
      <c r="O657" s="3"/>
      <c r="U657" s="3"/>
      <c r="V657" s="3"/>
      <c r="W657" s="3"/>
    </row>
    <row r="658" spans="4:23" x14ac:dyDescent="0.25">
      <c r="D658" s="3"/>
      <c r="N658" s="3"/>
      <c r="O658" s="3"/>
      <c r="U658" s="3"/>
      <c r="V658" s="3"/>
      <c r="W658" s="3"/>
    </row>
    <row r="659" spans="4:23" x14ac:dyDescent="0.25">
      <c r="D659" s="3"/>
      <c r="N659" s="3"/>
      <c r="O659" s="3"/>
      <c r="U659" s="3"/>
      <c r="V659" s="3"/>
      <c r="W659" s="3"/>
    </row>
    <row r="660" spans="4:23" x14ac:dyDescent="0.25">
      <c r="D660" s="3"/>
      <c r="N660" s="3"/>
      <c r="O660" s="3"/>
      <c r="U660" s="3"/>
      <c r="V660" s="3"/>
      <c r="W660" s="3"/>
    </row>
    <row r="661" spans="4:23" x14ac:dyDescent="0.25">
      <c r="D661" s="3"/>
      <c r="N661" s="3"/>
      <c r="O661" s="3"/>
      <c r="U661" s="3"/>
      <c r="V661" s="3"/>
      <c r="W661" s="3"/>
    </row>
    <row r="662" spans="4:23" x14ac:dyDescent="0.25">
      <c r="D662" s="3"/>
      <c r="N662" s="3"/>
      <c r="O662" s="3"/>
      <c r="U662" s="3"/>
      <c r="V662" s="3"/>
      <c r="W662" s="3"/>
    </row>
    <row r="663" spans="4:23" x14ac:dyDescent="0.25">
      <c r="D663" s="3"/>
      <c r="N663" s="3"/>
      <c r="O663" s="3"/>
      <c r="U663" s="3"/>
      <c r="V663" s="3"/>
      <c r="W663" s="3"/>
    </row>
    <row r="664" spans="4:23" x14ac:dyDescent="0.25">
      <c r="D664" s="3"/>
      <c r="N664" s="3"/>
      <c r="O664" s="3"/>
      <c r="U664" s="3"/>
      <c r="V664" s="3"/>
      <c r="W664" s="3"/>
    </row>
    <row r="665" spans="4:23" x14ac:dyDescent="0.25">
      <c r="D665" s="3"/>
      <c r="N665" s="3"/>
      <c r="O665" s="3"/>
      <c r="U665" s="3"/>
      <c r="V665" s="3"/>
      <c r="W665" s="3"/>
    </row>
    <row r="666" spans="4:23" x14ac:dyDescent="0.25">
      <c r="D666" s="3"/>
      <c r="N666" s="3"/>
      <c r="O666" s="3"/>
      <c r="U666" s="3"/>
      <c r="V666" s="3"/>
      <c r="W666" s="3"/>
    </row>
    <row r="667" spans="4:23" x14ac:dyDescent="0.25">
      <c r="D667" s="3"/>
      <c r="N667" s="3"/>
      <c r="O667" s="3"/>
      <c r="U667" s="3"/>
      <c r="V667" s="3"/>
      <c r="W667" s="3"/>
    </row>
    <row r="668" spans="4:23" x14ac:dyDescent="0.25">
      <c r="D668" s="3"/>
      <c r="N668" s="3"/>
      <c r="O668" s="3"/>
      <c r="U668" s="3"/>
      <c r="V668" s="3"/>
      <c r="W668" s="3"/>
    </row>
    <row r="669" spans="4:23" x14ac:dyDescent="0.25">
      <c r="D669" s="3"/>
      <c r="N669" s="3"/>
      <c r="O669" s="3"/>
      <c r="U669" s="3"/>
      <c r="V669" s="3"/>
      <c r="W669" s="3"/>
    </row>
    <row r="670" spans="4:23" x14ac:dyDescent="0.25">
      <c r="D670" s="3"/>
      <c r="N670" s="3"/>
      <c r="O670" s="3"/>
      <c r="U670" s="3"/>
      <c r="V670" s="3"/>
      <c r="W670" s="3"/>
    </row>
    <row r="671" spans="4:23" x14ac:dyDescent="0.25">
      <c r="D671" s="3"/>
      <c r="N671" s="3"/>
      <c r="O671" s="3"/>
      <c r="U671" s="3"/>
      <c r="V671" s="3"/>
      <c r="W671" s="3"/>
    </row>
    <row r="672" spans="4:23" x14ac:dyDescent="0.25">
      <c r="D672" s="3"/>
      <c r="N672" s="3"/>
      <c r="O672" s="3"/>
      <c r="U672" s="3"/>
      <c r="V672" s="3"/>
      <c r="W672" s="3"/>
    </row>
    <row r="673" spans="4:23" x14ac:dyDescent="0.25">
      <c r="D673" s="3"/>
      <c r="N673" s="3"/>
      <c r="O673" s="3"/>
      <c r="U673" s="3"/>
      <c r="V673" s="3"/>
      <c r="W673" s="3"/>
    </row>
    <row r="674" spans="4:23" x14ac:dyDescent="0.25">
      <c r="D674" s="3"/>
      <c r="N674" s="3"/>
      <c r="O674" s="3"/>
      <c r="U674" s="3"/>
      <c r="V674" s="3"/>
      <c r="W674" s="3"/>
    </row>
    <row r="675" spans="4:23" x14ac:dyDescent="0.25">
      <c r="D675" s="3"/>
      <c r="N675" s="3"/>
      <c r="O675" s="3"/>
      <c r="U675" s="3"/>
      <c r="V675" s="3"/>
      <c r="W675" s="3"/>
    </row>
    <row r="676" spans="4:23" x14ac:dyDescent="0.25">
      <c r="D676" s="3"/>
      <c r="N676" s="3"/>
      <c r="O676" s="3"/>
      <c r="U676" s="3"/>
      <c r="V676" s="3"/>
      <c r="W676" s="3"/>
    </row>
    <row r="677" spans="4:23" x14ac:dyDescent="0.25">
      <c r="D677" s="3"/>
      <c r="N677" s="3"/>
      <c r="O677" s="3"/>
      <c r="U677" s="3"/>
      <c r="V677" s="3"/>
      <c r="W677" s="3"/>
    </row>
    <row r="678" spans="4:23" x14ac:dyDescent="0.25">
      <c r="D678" s="3"/>
      <c r="N678" s="3"/>
      <c r="O678" s="3"/>
      <c r="U678" s="3"/>
      <c r="V678" s="3"/>
      <c r="W678" s="3"/>
    </row>
    <row r="679" spans="4:23" x14ac:dyDescent="0.25">
      <c r="D679" s="3"/>
      <c r="N679" s="3"/>
      <c r="O679" s="3"/>
      <c r="U679" s="3"/>
      <c r="V679" s="3"/>
      <c r="W679" s="3"/>
    </row>
    <row r="680" spans="4:23" x14ac:dyDescent="0.25">
      <c r="D680" s="3"/>
      <c r="N680" s="3"/>
      <c r="O680" s="3"/>
      <c r="U680" s="3"/>
      <c r="V680" s="3"/>
      <c r="W680" s="3"/>
    </row>
    <row r="681" spans="4:23" x14ac:dyDescent="0.25">
      <c r="D681" s="3"/>
      <c r="N681" s="3"/>
      <c r="O681" s="3"/>
      <c r="U681" s="3"/>
      <c r="V681" s="3"/>
      <c r="W681" s="3"/>
    </row>
    <row r="682" spans="4:23" x14ac:dyDescent="0.25">
      <c r="D682" s="3"/>
      <c r="N682" s="3"/>
      <c r="O682" s="3"/>
      <c r="U682" s="3"/>
      <c r="V682" s="3"/>
      <c r="W682" s="3"/>
    </row>
    <row r="683" spans="4:23" x14ac:dyDescent="0.25">
      <c r="D683" s="3"/>
      <c r="N683" s="3"/>
      <c r="O683" s="3"/>
      <c r="U683" s="3"/>
      <c r="V683" s="3"/>
      <c r="W683" s="3"/>
    </row>
    <row r="684" spans="4:23" x14ac:dyDescent="0.25">
      <c r="D684" s="3"/>
      <c r="N684" s="3"/>
      <c r="O684" s="3"/>
      <c r="U684" s="3"/>
      <c r="V684" s="3"/>
      <c r="W684" s="3"/>
    </row>
    <row r="685" spans="4:23" x14ac:dyDescent="0.25">
      <c r="D685" s="3"/>
      <c r="N685" s="3"/>
      <c r="O685" s="3"/>
      <c r="U685" s="3"/>
      <c r="V685" s="3"/>
      <c r="W685" s="3"/>
    </row>
    <row r="686" spans="4:23" x14ac:dyDescent="0.25">
      <c r="D686" s="3"/>
      <c r="N686" s="3"/>
      <c r="O686" s="3"/>
      <c r="U686" s="3"/>
      <c r="V686" s="3"/>
      <c r="W686" s="3"/>
    </row>
    <row r="687" spans="4:23" x14ac:dyDescent="0.25">
      <c r="D687" s="3"/>
      <c r="N687" s="3"/>
      <c r="O687" s="3"/>
      <c r="U687" s="3"/>
      <c r="V687" s="3"/>
      <c r="W687" s="3"/>
    </row>
    <row r="688" spans="4:23" x14ac:dyDescent="0.25">
      <c r="D688" s="3"/>
      <c r="N688" s="3"/>
      <c r="O688" s="3"/>
      <c r="U688" s="3"/>
      <c r="V688" s="3"/>
      <c r="W688" s="3"/>
    </row>
    <row r="689" spans="4:23" x14ac:dyDescent="0.25">
      <c r="D689" s="3"/>
      <c r="N689" s="3"/>
      <c r="O689" s="3"/>
      <c r="U689" s="3"/>
      <c r="V689" s="3"/>
      <c r="W689" s="3"/>
    </row>
    <row r="690" spans="4:23" x14ac:dyDescent="0.25">
      <c r="D690" s="3"/>
      <c r="N690" s="3"/>
      <c r="O690" s="3"/>
      <c r="U690" s="3"/>
      <c r="V690" s="3"/>
      <c r="W690" s="3"/>
    </row>
    <row r="691" spans="4:23" x14ac:dyDescent="0.25">
      <c r="D691" s="3"/>
      <c r="N691" s="3"/>
      <c r="O691" s="3"/>
      <c r="U691" s="3"/>
      <c r="V691" s="3"/>
      <c r="W691" s="3"/>
    </row>
    <row r="692" spans="4:23" x14ac:dyDescent="0.25">
      <c r="D692" s="3"/>
      <c r="N692" s="3"/>
      <c r="O692" s="3"/>
      <c r="U692" s="3"/>
      <c r="V692" s="3"/>
      <c r="W692" s="3"/>
    </row>
    <row r="693" spans="4:23" x14ac:dyDescent="0.25">
      <c r="D693" s="3"/>
      <c r="N693" s="3"/>
      <c r="O693" s="3"/>
      <c r="U693" s="3"/>
      <c r="V693" s="3"/>
      <c r="W693" s="3"/>
    </row>
    <row r="694" spans="4:23" x14ac:dyDescent="0.25">
      <c r="D694" s="3"/>
      <c r="N694" s="3"/>
      <c r="O694" s="3"/>
      <c r="U694" s="3"/>
      <c r="V694" s="3"/>
      <c r="W694" s="3"/>
    </row>
    <row r="695" spans="4:23" x14ac:dyDescent="0.25">
      <c r="D695" s="3"/>
      <c r="N695" s="3"/>
      <c r="O695" s="3"/>
      <c r="U695" s="3"/>
      <c r="V695" s="3"/>
      <c r="W695" s="3"/>
    </row>
    <row r="696" spans="4:23" x14ac:dyDescent="0.25">
      <c r="D696" s="3"/>
      <c r="N696" s="3"/>
      <c r="O696" s="3"/>
      <c r="U696" s="3"/>
      <c r="V696" s="3"/>
      <c r="W696" s="3"/>
    </row>
    <row r="697" spans="4:23" x14ac:dyDescent="0.25">
      <c r="D697" s="3"/>
      <c r="N697" s="3"/>
      <c r="O697" s="3"/>
      <c r="U697" s="3"/>
      <c r="V697" s="3"/>
      <c r="W697" s="3"/>
    </row>
  </sheetData>
  <mergeCells count="170">
    <mergeCell ref="U53:U54"/>
    <mergeCell ref="U51:U52"/>
    <mergeCell ref="M53:M54"/>
    <mergeCell ref="L53:L54"/>
    <mergeCell ref="K53:K54"/>
    <mergeCell ref="U33:U37"/>
    <mergeCell ref="D33:D37"/>
    <mergeCell ref="E33:E37"/>
    <mergeCell ref="F33:F37"/>
    <mergeCell ref="G33:G37"/>
    <mergeCell ref="U44:U50"/>
    <mergeCell ref="E44:E50"/>
    <mergeCell ref="F44:F50"/>
    <mergeCell ref="G44:G50"/>
    <mergeCell ref="M44:M50"/>
    <mergeCell ref="L44:L50"/>
    <mergeCell ref="K44:K50"/>
    <mergeCell ref="J44:J50"/>
    <mergeCell ref="D44:D50"/>
    <mergeCell ref="H44:H50"/>
    <mergeCell ref="I44:I50"/>
    <mergeCell ref="J41:J43"/>
    <mergeCell ref="U41:U43"/>
    <mergeCell ref="I38:I40"/>
    <mergeCell ref="D41:D43"/>
    <mergeCell ref="A8:A72"/>
    <mergeCell ref="M38:M40"/>
    <mergeCell ref="L38:L40"/>
    <mergeCell ref="K38:K40"/>
    <mergeCell ref="J38:J40"/>
    <mergeCell ref="U38:U40"/>
    <mergeCell ref="H33:H37"/>
    <mergeCell ref="I33:I37"/>
    <mergeCell ref="J33:J37"/>
    <mergeCell ref="K33:K37"/>
    <mergeCell ref="L33:L37"/>
    <mergeCell ref="B67:B71"/>
    <mergeCell ref="C67:C71"/>
    <mergeCell ref="L24:L26"/>
    <mergeCell ref="H24:H26"/>
    <mergeCell ref="I24:I26"/>
    <mergeCell ref="K67:K71"/>
    <mergeCell ref="G30:G32"/>
    <mergeCell ref="H30:H32"/>
    <mergeCell ref="I30:I32"/>
    <mergeCell ref="D67:D68"/>
    <mergeCell ref="E67:E68"/>
    <mergeCell ref="M67:M71"/>
    <mergeCell ref="N67:N71"/>
    <mergeCell ref="D53:D54"/>
    <mergeCell ref="F55:F59"/>
    <mergeCell ref="F67:F68"/>
    <mergeCell ref="I41:I43"/>
    <mergeCell ref="D38:D40"/>
    <mergeCell ref="E38:E40"/>
    <mergeCell ref="F38:F40"/>
    <mergeCell ref="G38:G40"/>
    <mergeCell ref="H38:H40"/>
    <mergeCell ref="E41:E43"/>
    <mergeCell ref="E55:E59"/>
    <mergeCell ref="E53:E54"/>
    <mergeCell ref="G60:G66"/>
    <mergeCell ref="F60:F66"/>
    <mergeCell ref="E60:E66"/>
    <mergeCell ref="D60:D66"/>
    <mergeCell ref="I53:I54"/>
    <mergeCell ref="H53:H54"/>
    <mergeCell ref="G53:G54"/>
    <mergeCell ref="F53:F54"/>
    <mergeCell ref="E69:E71"/>
    <mergeCell ref="F69:F71"/>
    <mergeCell ref="G69:G71"/>
    <mergeCell ref="H69:H71"/>
    <mergeCell ref="I69:I71"/>
    <mergeCell ref="L67:L71"/>
    <mergeCell ref="G24:G26"/>
    <mergeCell ref="G67:G68"/>
    <mergeCell ref="H67:H68"/>
    <mergeCell ref="I67:I68"/>
    <mergeCell ref="E30:E32"/>
    <mergeCell ref="E24:E26"/>
    <mergeCell ref="J53:J54"/>
    <mergeCell ref="A1:U1"/>
    <mergeCell ref="U67:U71"/>
    <mergeCell ref="U24:U26"/>
    <mergeCell ref="J27:J32"/>
    <mergeCell ref="K27:K32"/>
    <mergeCell ref="L27:L32"/>
    <mergeCell ref="M27:M32"/>
    <mergeCell ref="N27:N32"/>
    <mergeCell ref="U27:U32"/>
    <mergeCell ref="J24:J26"/>
    <mergeCell ref="K24:K26"/>
    <mergeCell ref="M8:M23"/>
    <mergeCell ref="N8:N11"/>
    <mergeCell ref="U8:U23"/>
    <mergeCell ref="K6:K7"/>
    <mergeCell ref="L6:L7"/>
    <mergeCell ref="M6:M7"/>
    <mergeCell ref="N6:N7"/>
    <mergeCell ref="O6:T6"/>
    <mergeCell ref="N24:N25"/>
    <mergeCell ref="D69:D71"/>
    <mergeCell ref="D27:D29"/>
    <mergeCell ref="E27:E29"/>
    <mergeCell ref="F27:F29"/>
    <mergeCell ref="N12:N19"/>
    <mergeCell ref="N22:N23"/>
    <mergeCell ref="G27:G29"/>
    <mergeCell ref="H27:H29"/>
    <mergeCell ref="I27:I29"/>
    <mergeCell ref="M24:M26"/>
    <mergeCell ref="M33:M37"/>
    <mergeCell ref="F41:F43"/>
    <mergeCell ref="G41:G43"/>
    <mergeCell ref="H41:H43"/>
    <mergeCell ref="F24:F26"/>
    <mergeCell ref="F30:F32"/>
    <mergeCell ref="K41:K43"/>
    <mergeCell ref="L41:L43"/>
    <mergeCell ref="M41:M43"/>
    <mergeCell ref="N33:N36"/>
    <mergeCell ref="A5:B5"/>
    <mergeCell ref="A6:A7"/>
    <mergeCell ref="B6:B7"/>
    <mergeCell ref="C6:C7"/>
    <mergeCell ref="D6:I6"/>
    <mergeCell ref="M51:M52"/>
    <mergeCell ref="L51:L52"/>
    <mergeCell ref="K51:K52"/>
    <mergeCell ref="J51:J52"/>
    <mergeCell ref="I51:I52"/>
    <mergeCell ref="H51:H52"/>
    <mergeCell ref="G51:G52"/>
    <mergeCell ref="F51:F52"/>
    <mergeCell ref="D51:D52"/>
    <mergeCell ref="G8:G23"/>
    <mergeCell ref="H8:H23"/>
    <mergeCell ref="I8:I23"/>
    <mergeCell ref="J8:J23"/>
    <mergeCell ref="E51:E52"/>
    <mergeCell ref="K8:K23"/>
    <mergeCell ref="L8:L23"/>
    <mergeCell ref="J6:J7"/>
    <mergeCell ref="D30:D32"/>
    <mergeCell ref="D24:D26"/>
    <mergeCell ref="U6:U7"/>
    <mergeCell ref="D8:D23"/>
    <mergeCell ref="E8:E23"/>
    <mergeCell ref="F8:F23"/>
    <mergeCell ref="C8:C66"/>
    <mergeCell ref="B8:B66"/>
    <mergeCell ref="U60:U66"/>
    <mergeCell ref="N58:N59"/>
    <mergeCell ref="U55:U59"/>
    <mergeCell ref="M60:M66"/>
    <mergeCell ref="N60:N66"/>
    <mergeCell ref="L60:L66"/>
    <mergeCell ref="K60:K66"/>
    <mergeCell ref="J60:J66"/>
    <mergeCell ref="I60:I66"/>
    <mergeCell ref="H60:H66"/>
    <mergeCell ref="D55:D59"/>
    <mergeCell ref="M55:M59"/>
    <mergeCell ref="L55:L59"/>
    <mergeCell ref="K55:K59"/>
    <mergeCell ref="J55:J59"/>
    <mergeCell ref="I55:I59"/>
    <mergeCell ref="H55:H59"/>
    <mergeCell ref="G55:G5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60" zoomScaleNormal="60" workbookViewId="0">
      <selection activeCell="A4" sqref="A4"/>
    </sheetView>
  </sheetViews>
  <sheetFormatPr baseColWidth="10" defaultRowHeight="15" x14ac:dyDescent="0.25"/>
  <cols>
    <col min="2" max="2" width="24.5703125" bestFit="1" customWidth="1"/>
    <col min="3" max="3" width="14.5703125" bestFit="1" customWidth="1"/>
    <col min="4" max="4" width="17.28515625" customWidth="1"/>
    <col min="5" max="5" width="13.7109375" bestFit="1" customWidth="1"/>
    <col min="6" max="6" width="7" bestFit="1" customWidth="1"/>
    <col min="7" max="8" width="7.28515625" bestFit="1" customWidth="1"/>
    <col min="9" max="9" width="10.42578125" customWidth="1"/>
    <col min="10" max="10" width="19.42578125" bestFit="1" customWidth="1"/>
    <col min="13" max="13" width="15.5703125" customWidth="1"/>
    <col min="14" max="14" width="23.5703125" customWidth="1"/>
    <col min="15" max="15" width="25" customWidth="1"/>
    <col min="16" max="16" width="17.85546875" customWidth="1"/>
    <col min="21" max="21" width="27" bestFit="1" customWidth="1"/>
  </cols>
  <sheetData>
    <row r="1" spans="1:21" x14ac:dyDescent="0.25">
      <c r="A1" s="508"/>
      <c r="B1" s="508"/>
      <c r="C1" s="508"/>
      <c r="D1" s="508"/>
      <c r="E1" s="508"/>
      <c r="F1" s="508"/>
      <c r="G1" s="508"/>
      <c r="H1" s="508"/>
      <c r="I1" s="508"/>
      <c r="J1" s="508"/>
      <c r="K1" s="508"/>
      <c r="L1" s="508"/>
      <c r="M1" s="508"/>
      <c r="N1" s="508"/>
      <c r="O1" s="508"/>
      <c r="P1" s="508"/>
      <c r="Q1" s="508"/>
      <c r="R1" s="508"/>
      <c r="S1" s="508"/>
      <c r="T1" s="508"/>
      <c r="U1" s="508"/>
    </row>
    <row r="2" spans="1:21" x14ac:dyDescent="0.25">
      <c r="A2" s="76" t="s">
        <v>6</v>
      </c>
      <c r="B2" s="94"/>
      <c r="C2" s="95"/>
      <c r="D2" s="96"/>
      <c r="E2" s="5"/>
      <c r="F2" s="5"/>
      <c r="G2" s="5"/>
      <c r="H2" s="5"/>
      <c r="I2" s="5"/>
      <c r="J2" s="95"/>
      <c r="K2" s="76"/>
      <c r="L2" s="94"/>
      <c r="M2" s="95"/>
      <c r="N2" s="96"/>
      <c r="O2" s="5"/>
      <c r="P2" s="5"/>
      <c r="Q2" s="5"/>
      <c r="R2" s="5"/>
      <c r="S2" s="5"/>
      <c r="T2" s="95"/>
    </row>
    <row r="3" spans="1:21" x14ac:dyDescent="0.25">
      <c r="A3" s="76" t="s">
        <v>7</v>
      </c>
      <c r="B3" s="94"/>
      <c r="C3" s="95"/>
      <c r="D3" s="96"/>
      <c r="E3" s="5"/>
      <c r="F3" s="5"/>
      <c r="G3" s="5"/>
      <c r="H3" s="5"/>
      <c r="I3" s="5"/>
      <c r="J3" s="95"/>
      <c r="K3" s="76" t="s">
        <v>7</v>
      </c>
      <c r="L3" s="94"/>
      <c r="M3" s="95"/>
      <c r="N3" s="96"/>
      <c r="O3" s="5"/>
      <c r="P3" s="5"/>
      <c r="Q3" s="5"/>
      <c r="R3" s="5"/>
      <c r="S3" s="5"/>
      <c r="T3" s="95"/>
    </row>
    <row r="4" spans="1:21" ht="23.25" x14ac:dyDescent="0.25">
      <c r="A4" s="76" t="s">
        <v>1440</v>
      </c>
      <c r="B4" s="94"/>
      <c r="C4" s="95"/>
      <c r="D4" s="96"/>
      <c r="E4" s="5"/>
      <c r="F4" s="5"/>
      <c r="G4" s="5"/>
      <c r="H4" s="5"/>
      <c r="I4" s="278" t="s">
        <v>1047</v>
      </c>
      <c r="J4" s="95" t="s">
        <v>1048</v>
      </c>
      <c r="K4" s="76" t="s">
        <v>1049</v>
      </c>
      <c r="L4" s="94"/>
      <c r="M4" s="95"/>
      <c r="N4" s="96"/>
      <c r="O4" s="5"/>
      <c r="P4" s="5"/>
      <c r="Q4" s="5"/>
      <c r="R4" s="5"/>
      <c r="S4" s="278" t="s">
        <v>1047</v>
      </c>
      <c r="T4" s="279">
        <v>2017</v>
      </c>
    </row>
    <row r="5" spans="1:21" ht="15.75" thickBot="1" x14ac:dyDescent="0.3">
      <c r="A5" s="938" t="s">
        <v>1051</v>
      </c>
      <c r="B5" s="939"/>
      <c r="C5" s="939"/>
      <c r="D5" s="939"/>
      <c r="E5" s="939"/>
      <c r="F5" s="939"/>
      <c r="G5" s="939"/>
      <c r="H5" s="939"/>
      <c r="I5" s="939"/>
      <c r="J5" s="939"/>
      <c r="K5" s="939"/>
      <c r="L5" s="939"/>
      <c r="M5" s="939"/>
      <c r="N5" s="939"/>
      <c r="O5" s="939"/>
      <c r="P5" s="939"/>
      <c r="Q5" s="939"/>
      <c r="R5" s="939"/>
      <c r="S5" s="939"/>
      <c r="T5" s="939"/>
      <c r="U5" s="940"/>
    </row>
    <row r="6" spans="1:21" ht="22.5" customHeight="1" x14ac:dyDescent="0.25">
      <c r="A6" s="482" t="s">
        <v>8</v>
      </c>
      <c r="B6" s="484" t="s">
        <v>9</v>
      </c>
      <c r="C6" s="486" t="s">
        <v>10</v>
      </c>
      <c r="D6" s="449" t="s">
        <v>697</v>
      </c>
      <c r="E6" s="449"/>
      <c r="F6" s="449"/>
      <c r="G6" s="449"/>
      <c r="H6" s="449"/>
      <c r="I6" s="450"/>
      <c r="J6" s="934" t="s">
        <v>698</v>
      </c>
      <c r="K6" s="486" t="s">
        <v>0</v>
      </c>
      <c r="L6" s="449" t="s">
        <v>11</v>
      </c>
      <c r="M6" s="449" t="s">
        <v>12</v>
      </c>
      <c r="N6" s="449" t="s">
        <v>17</v>
      </c>
      <c r="O6" s="449" t="s">
        <v>15</v>
      </c>
      <c r="P6" s="449"/>
      <c r="Q6" s="449"/>
      <c r="R6" s="449"/>
      <c r="S6" s="449"/>
      <c r="T6" s="936"/>
      <c r="U6" s="450" t="s">
        <v>880</v>
      </c>
    </row>
    <row r="7" spans="1:21" x14ac:dyDescent="0.25">
      <c r="A7" s="483"/>
      <c r="B7" s="485"/>
      <c r="C7" s="487"/>
      <c r="D7" s="33" t="s">
        <v>1</v>
      </c>
      <c r="E7" s="33" t="s">
        <v>699</v>
      </c>
      <c r="F7" s="33">
        <v>2017</v>
      </c>
      <c r="G7" s="33">
        <v>2018</v>
      </c>
      <c r="H7" s="33">
        <v>2019</v>
      </c>
      <c r="I7" s="34">
        <v>2020</v>
      </c>
      <c r="J7" s="935"/>
      <c r="K7" s="487"/>
      <c r="L7" s="479"/>
      <c r="M7" s="479"/>
      <c r="N7" s="479"/>
      <c r="O7" s="33" t="s">
        <v>142</v>
      </c>
      <c r="P7" s="33" t="s">
        <v>16</v>
      </c>
      <c r="Q7" s="33">
        <v>2017</v>
      </c>
      <c r="R7" s="33">
        <v>2018</v>
      </c>
      <c r="S7" s="33">
        <v>2019</v>
      </c>
      <c r="T7" s="294">
        <v>2020</v>
      </c>
      <c r="U7" s="937"/>
    </row>
    <row r="8" spans="1:21" ht="111.6" customHeight="1" x14ac:dyDescent="0.25">
      <c r="A8" s="923" t="s">
        <v>582</v>
      </c>
      <c r="B8" s="464" t="s">
        <v>695</v>
      </c>
      <c r="C8" s="464" t="s">
        <v>696</v>
      </c>
      <c r="D8" s="494" t="s">
        <v>1053</v>
      </c>
      <c r="E8" s="497">
        <v>1930</v>
      </c>
      <c r="F8" s="497">
        <v>2545</v>
      </c>
      <c r="G8" s="497">
        <v>4000</v>
      </c>
      <c r="H8" s="497">
        <v>5010</v>
      </c>
      <c r="I8" s="497">
        <v>5875</v>
      </c>
      <c r="J8" s="464">
        <v>5</v>
      </c>
      <c r="K8" s="464">
        <v>1</v>
      </c>
      <c r="L8" s="441">
        <v>44107217</v>
      </c>
      <c r="M8" s="438" t="s">
        <v>692</v>
      </c>
      <c r="N8" s="44" t="s">
        <v>755</v>
      </c>
      <c r="O8" s="44" t="s">
        <v>828</v>
      </c>
      <c r="P8" s="44" t="s">
        <v>756</v>
      </c>
      <c r="Q8" s="43" t="s">
        <v>757</v>
      </c>
      <c r="R8" s="43"/>
      <c r="S8" s="43"/>
      <c r="T8" s="44"/>
      <c r="U8" s="941">
        <v>2180461362</v>
      </c>
    </row>
    <row r="9" spans="1:21" ht="71.45" customHeight="1" x14ac:dyDescent="0.25">
      <c r="A9" s="924"/>
      <c r="B9" s="465"/>
      <c r="C9" s="465"/>
      <c r="D9" s="495"/>
      <c r="E9" s="456"/>
      <c r="F9" s="456"/>
      <c r="G9" s="456"/>
      <c r="H9" s="456"/>
      <c r="I9" s="456"/>
      <c r="J9" s="465"/>
      <c r="K9" s="465"/>
      <c r="L9" s="442"/>
      <c r="M9" s="439"/>
      <c r="N9" s="42" t="s">
        <v>758</v>
      </c>
      <c r="O9" s="42" t="s">
        <v>829</v>
      </c>
      <c r="P9" s="42"/>
      <c r="Q9" s="40" t="s">
        <v>759</v>
      </c>
      <c r="R9" s="40"/>
      <c r="S9" s="40"/>
      <c r="T9" s="42"/>
      <c r="U9" s="942"/>
    </row>
    <row r="10" spans="1:21" ht="71.45" customHeight="1" x14ac:dyDescent="0.25">
      <c r="A10" s="924"/>
      <c r="B10" s="465"/>
      <c r="C10" s="465"/>
      <c r="D10" s="495"/>
      <c r="E10" s="456"/>
      <c r="F10" s="456"/>
      <c r="G10" s="456"/>
      <c r="H10" s="456"/>
      <c r="I10" s="456"/>
      <c r="J10" s="465"/>
      <c r="K10" s="465"/>
      <c r="L10" s="442"/>
      <c r="M10" s="439"/>
      <c r="N10" s="42" t="s">
        <v>760</v>
      </c>
      <c r="O10" s="42" t="s">
        <v>830</v>
      </c>
      <c r="P10" s="42"/>
      <c r="Q10" s="40"/>
      <c r="R10" s="40"/>
      <c r="S10" s="40"/>
      <c r="T10" s="42" t="s">
        <v>761</v>
      </c>
      <c r="U10" s="942"/>
    </row>
    <row r="11" spans="1:21" ht="71.45" customHeight="1" x14ac:dyDescent="0.25">
      <c r="A11" s="924"/>
      <c r="B11" s="465"/>
      <c r="C11" s="465"/>
      <c r="D11" s="495"/>
      <c r="E11" s="456"/>
      <c r="F11" s="456"/>
      <c r="G11" s="456"/>
      <c r="H11" s="456"/>
      <c r="I11" s="456"/>
      <c r="J11" s="465"/>
      <c r="K11" s="465"/>
      <c r="L11" s="442"/>
      <c r="M11" s="439"/>
      <c r="N11" s="42" t="s">
        <v>762</v>
      </c>
      <c r="O11" s="42" t="s">
        <v>831</v>
      </c>
      <c r="P11" s="42"/>
      <c r="Q11" s="40"/>
      <c r="R11" s="40" t="s">
        <v>763</v>
      </c>
      <c r="S11" s="40"/>
      <c r="T11" s="42"/>
      <c r="U11" s="942"/>
    </row>
    <row r="12" spans="1:21" ht="108.6" customHeight="1" x14ac:dyDescent="0.25">
      <c r="A12" s="924"/>
      <c r="B12" s="465"/>
      <c r="C12" s="465"/>
      <c r="D12" s="495"/>
      <c r="E12" s="456"/>
      <c r="F12" s="456"/>
      <c r="G12" s="456"/>
      <c r="H12" s="456"/>
      <c r="I12" s="456"/>
      <c r="J12" s="465"/>
      <c r="K12" s="465"/>
      <c r="L12" s="442"/>
      <c r="M12" s="439"/>
      <c r="N12" s="42" t="s">
        <v>764</v>
      </c>
      <c r="O12" s="42" t="s">
        <v>832</v>
      </c>
      <c r="P12" s="42"/>
      <c r="Q12" s="40"/>
      <c r="R12" s="40"/>
      <c r="S12" s="40" t="s">
        <v>765</v>
      </c>
      <c r="T12" s="42"/>
      <c r="U12" s="942"/>
    </row>
    <row r="13" spans="1:21" ht="71.45" customHeight="1" x14ac:dyDescent="0.25">
      <c r="A13" s="924"/>
      <c r="B13" s="465"/>
      <c r="C13" s="465"/>
      <c r="D13" s="495"/>
      <c r="E13" s="456"/>
      <c r="F13" s="456"/>
      <c r="G13" s="456"/>
      <c r="H13" s="456"/>
      <c r="I13" s="456"/>
      <c r="J13" s="465"/>
      <c r="K13" s="466"/>
      <c r="L13" s="443"/>
      <c r="M13" s="440"/>
      <c r="N13" s="42" t="s">
        <v>766</v>
      </c>
      <c r="O13" s="42" t="s">
        <v>833</v>
      </c>
      <c r="P13" s="42"/>
      <c r="Q13" s="40"/>
      <c r="R13" s="40"/>
      <c r="S13" s="40"/>
      <c r="T13" s="42" t="s">
        <v>767</v>
      </c>
      <c r="U13" s="943"/>
    </row>
    <row r="14" spans="1:21" ht="107.25" customHeight="1" x14ac:dyDescent="0.25">
      <c r="A14" s="924"/>
      <c r="B14" s="465"/>
      <c r="C14" s="465"/>
      <c r="D14" s="495"/>
      <c r="E14" s="456"/>
      <c r="F14" s="456"/>
      <c r="G14" s="456"/>
      <c r="H14" s="456"/>
      <c r="I14" s="456"/>
      <c r="J14" s="465"/>
      <c r="K14" s="464">
        <v>2</v>
      </c>
      <c r="L14" s="441">
        <v>44107317</v>
      </c>
      <c r="M14" s="438" t="s">
        <v>693</v>
      </c>
      <c r="N14" s="42" t="s">
        <v>768</v>
      </c>
      <c r="O14" s="20"/>
      <c r="P14" s="40"/>
      <c r="Q14" s="40"/>
      <c r="R14" s="40" t="s">
        <v>771</v>
      </c>
      <c r="S14" s="40"/>
      <c r="T14" s="40"/>
      <c r="U14" s="941">
        <v>3733789492</v>
      </c>
    </row>
    <row r="15" spans="1:21" ht="72.599999999999994" customHeight="1" x14ac:dyDescent="0.25">
      <c r="A15" s="924"/>
      <c r="B15" s="465"/>
      <c r="C15" s="465"/>
      <c r="D15" s="495"/>
      <c r="E15" s="456"/>
      <c r="F15" s="456"/>
      <c r="G15" s="456"/>
      <c r="H15" s="456"/>
      <c r="I15" s="456"/>
      <c r="J15" s="465"/>
      <c r="K15" s="465"/>
      <c r="L15" s="442"/>
      <c r="M15" s="439"/>
      <c r="N15" s="42" t="s">
        <v>769</v>
      </c>
      <c r="O15" s="32" t="s">
        <v>877</v>
      </c>
      <c r="P15" s="40"/>
      <c r="Q15" s="40" t="s">
        <v>773</v>
      </c>
      <c r="R15" s="40" t="s">
        <v>772</v>
      </c>
      <c r="S15" s="40"/>
      <c r="T15" s="40"/>
      <c r="U15" s="942"/>
    </row>
    <row r="16" spans="1:21" ht="88.15" customHeight="1" x14ac:dyDescent="0.25">
      <c r="A16" s="924"/>
      <c r="B16" s="465"/>
      <c r="C16" s="465"/>
      <c r="D16" s="495"/>
      <c r="E16" s="456"/>
      <c r="F16" s="456"/>
      <c r="G16" s="456"/>
      <c r="H16" s="456"/>
      <c r="I16" s="456"/>
      <c r="J16" s="465"/>
      <c r="K16" s="465"/>
      <c r="L16" s="442"/>
      <c r="M16" s="439"/>
      <c r="N16" s="42" t="s">
        <v>770</v>
      </c>
      <c r="O16" s="41" t="s">
        <v>834</v>
      </c>
      <c r="P16" s="40"/>
      <c r="Q16" s="40" t="s">
        <v>773</v>
      </c>
      <c r="R16" s="40" t="s">
        <v>774</v>
      </c>
      <c r="S16" s="40"/>
      <c r="T16" s="40"/>
      <c r="U16" s="942"/>
    </row>
    <row r="17" spans="1:21" ht="73.900000000000006" customHeight="1" x14ac:dyDescent="0.25">
      <c r="A17" s="924"/>
      <c r="B17" s="465"/>
      <c r="C17" s="465"/>
      <c r="D17" s="495"/>
      <c r="E17" s="456"/>
      <c r="F17" s="456"/>
      <c r="G17" s="456"/>
      <c r="H17" s="456"/>
      <c r="I17" s="456"/>
      <c r="J17" s="465"/>
      <c r="K17" s="465"/>
      <c r="L17" s="442"/>
      <c r="M17" s="439"/>
      <c r="N17" s="42" t="s">
        <v>775</v>
      </c>
      <c r="O17" s="41" t="s">
        <v>835</v>
      </c>
      <c r="P17" s="40"/>
      <c r="Q17" s="40" t="s">
        <v>776</v>
      </c>
      <c r="R17" s="40"/>
      <c r="S17" s="40"/>
      <c r="T17" s="40"/>
      <c r="U17" s="942"/>
    </row>
    <row r="18" spans="1:21" ht="67.900000000000006" customHeight="1" x14ac:dyDescent="0.25">
      <c r="A18" s="924"/>
      <c r="B18" s="465"/>
      <c r="C18" s="465"/>
      <c r="D18" s="495"/>
      <c r="E18" s="456"/>
      <c r="F18" s="456"/>
      <c r="G18" s="456"/>
      <c r="H18" s="456"/>
      <c r="I18" s="456"/>
      <c r="J18" s="465"/>
      <c r="K18" s="465"/>
      <c r="L18" s="442"/>
      <c r="M18" s="439"/>
      <c r="N18" s="42" t="s">
        <v>777</v>
      </c>
      <c r="O18" s="41" t="s">
        <v>836</v>
      </c>
      <c r="P18" s="40"/>
      <c r="Q18" s="40" t="s">
        <v>778</v>
      </c>
      <c r="R18" s="40"/>
      <c r="S18" s="40"/>
      <c r="T18" s="40"/>
      <c r="U18" s="942"/>
    </row>
    <row r="19" spans="1:21" ht="111.6" customHeight="1" x14ac:dyDescent="0.25">
      <c r="A19" s="924"/>
      <c r="B19" s="465"/>
      <c r="C19" s="465"/>
      <c r="D19" s="495"/>
      <c r="E19" s="456"/>
      <c r="F19" s="456"/>
      <c r="G19" s="456"/>
      <c r="H19" s="456"/>
      <c r="I19" s="456"/>
      <c r="J19" s="465"/>
      <c r="K19" s="465"/>
      <c r="L19" s="442"/>
      <c r="M19" s="439"/>
      <c r="N19" s="42" t="s">
        <v>779</v>
      </c>
      <c r="O19" s="41" t="s">
        <v>837</v>
      </c>
      <c r="P19" s="40"/>
      <c r="Q19" s="40" t="s">
        <v>776</v>
      </c>
      <c r="R19" s="40"/>
      <c r="S19" s="40"/>
      <c r="T19" s="40"/>
      <c r="U19" s="942"/>
    </row>
    <row r="20" spans="1:21" ht="84" customHeight="1" x14ac:dyDescent="0.25">
      <c r="A20" s="924"/>
      <c r="B20" s="465"/>
      <c r="C20" s="465"/>
      <c r="D20" s="495"/>
      <c r="E20" s="456"/>
      <c r="F20" s="456"/>
      <c r="G20" s="456"/>
      <c r="H20" s="456"/>
      <c r="I20" s="456"/>
      <c r="J20" s="465"/>
      <c r="K20" s="465"/>
      <c r="L20" s="442"/>
      <c r="M20" s="439"/>
      <c r="N20" s="42" t="s">
        <v>780</v>
      </c>
      <c r="O20" s="41" t="s">
        <v>838</v>
      </c>
      <c r="P20" s="40"/>
      <c r="Q20" s="40" t="s">
        <v>781</v>
      </c>
      <c r="R20" s="40"/>
      <c r="S20" s="40"/>
      <c r="T20" s="40"/>
      <c r="U20" s="942"/>
    </row>
    <row r="21" spans="1:21" ht="58.15" customHeight="1" x14ac:dyDescent="0.25">
      <c r="A21" s="924"/>
      <c r="B21" s="465"/>
      <c r="C21" s="465"/>
      <c r="D21" s="495"/>
      <c r="E21" s="456"/>
      <c r="F21" s="456"/>
      <c r="G21" s="456"/>
      <c r="H21" s="456"/>
      <c r="I21" s="456"/>
      <c r="J21" s="465"/>
      <c r="K21" s="465"/>
      <c r="L21" s="442"/>
      <c r="M21" s="439"/>
      <c r="N21" s="42" t="s">
        <v>782</v>
      </c>
      <c r="O21" s="41" t="s">
        <v>839</v>
      </c>
      <c r="P21" s="40"/>
      <c r="Q21" s="40" t="s">
        <v>783</v>
      </c>
      <c r="R21" s="40"/>
      <c r="S21" s="40"/>
      <c r="T21" s="40"/>
      <c r="U21" s="942"/>
    </row>
    <row r="22" spans="1:21" ht="51" customHeight="1" x14ac:dyDescent="0.25">
      <c r="A22" s="924"/>
      <c r="B22" s="465"/>
      <c r="C22" s="465"/>
      <c r="D22" s="495"/>
      <c r="E22" s="456"/>
      <c r="F22" s="456"/>
      <c r="G22" s="456"/>
      <c r="H22" s="456"/>
      <c r="I22" s="456"/>
      <c r="J22" s="465"/>
      <c r="K22" s="465"/>
      <c r="L22" s="442"/>
      <c r="M22" s="439"/>
      <c r="N22" s="42" t="s">
        <v>784</v>
      </c>
      <c r="O22" s="41" t="s">
        <v>840</v>
      </c>
      <c r="P22" s="40"/>
      <c r="Q22" s="40" t="s">
        <v>785</v>
      </c>
      <c r="R22" s="40"/>
      <c r="S22" s="40"/>
      <c r="T22" s="40"/>
      <c r="U22" s="942"/>
    </row>
    <row r="23" spans="1:21" ht="40.15" customHeight="1" x14ac:dyDescent="0.25">
      <c r="A23" s="924"/>
      <c r="B23" s="465"/>
      <c r="C23" s="465"/>
      <c r="D23" s="495"/>
      <c r="E23" s="456"/>
      <c r="F23" s="456"/>
      <c r="G23" s="456"/>
      <c r="H23" s="456"/>
      <c r="I23" s="456"/>
      <c r="J23" s="465"/>
      <c r="K23" s="465"/>
      <c r="L23" s="442"/>
      <c r="M23" s="439"/>
      <c r="N23" s="42" t="s">
        <v>786</v>
      </c>
      <c r="O23" s="41" t="s">
        <v>841</v>
      </c>
      <c r="P23" s="40"/>
      <c r="Q23" s="40" t="s">
        <v>787</v>
      </c>
      <c r="R23" s="40"/>
      <c r="S23" s="40"/>
      <c r="T23" s="40"/>
      <c r="U23" s="942"/>
    </row>
    <row r="24" spans="1:21" ht="43.9" customHeight="1" x14ac:dyDescent="0.25">
      <c r="A24" s="924"/>
      <c r="B24" s="465"/>
      <c r="C24" s="465"/>
      <c r="D24" s="495"/>
      <c r="E24" s="456"/>
      <c r="F24" s="456"/>
      <c r="G24" s="456"/>
      <c r="H24" s="456"/>
      <c r="I24" s="456"/>
      <c r="J24" s="465"/>
      <c r="K24" s="465"/>
      <c r="L24" s="442"/>
      <c r="M24" s="439"/>
      <c r="N24" s="42" t="s">
        <v>788</v>
      </c>
      <c r="O24" s="41" t="s">
        <v>842</v>
      </c>
      <c r="P24" s="40"/>
      <c r="Q24" s="40" t="s">
        <v>789</v>
      </c>
      <c r="R24" s="40"/>
      <c r="S24" s="40"/>
      <c r="T24" s="40"/>
      <c r="U24" s="942"/>
    </row>
    <row r="25" spans="1:21" ht="43.9" customHeight="1" x14ac:dyDescent="0.25">
      <c r="A25" s="924"/>
      <c r="B25" s="465"/>
      <c r="C25" s="465"/>
      <c r="D25" s="495"/>
      <c r="E25" s="456"/>
      <c r="F25" s="456"/>
      <c r="G25" s="456"/>
      <c r="H25" s="456"/>
      <c r="I25" s="456"/>
      <c r="J25" s="465"/>
      <c r="K25" s="465"/>
      <c r="L25" s="442"/>
      <c r="M25" s="439"/>
      <c r="N25" s="42" t="s">
        <v>790</v>
      </c>
      <c r="O25" s="41" t="s">
        <v>843</v>
      </c>
      <c r="P25" s="40"/>
      <c r="Q25" s="40" t="s">
        <v>791</v>
      </c>
      <c r="R25" s="40"/>
      <c r="S25" s="40"/>
      <c r="T25" s="40"/>
      <c r="U25" s="942"/>
    </row>
    <row r="26" spans="1:21" ht="41.45" customHeight="1" x14ac:dyDescent="0.25">
      <c r="A26" s="924"/>
      <c r="B26" s="465"/>
      <c r="C26" s="465"/>
      <c r="D26" s="495"/>
      <c r="E26" s="456"/>
      <c r="F26" s="456"/>
      <c r="G26" s="456"/>
      <c r="H26" s="456"/>
      <c r="I26" s="456"/>
      <c r="J26" s="465"/>
      <c r="K26" s="465"/>
      <c r="L26" s="442"/>
      <c r="M26" s="439"/>
      <c r="N26" s="42" t="s">
        <v>792</v>
      </c>
      <c r="O26" s="41" t="s">
        <v>844</v>
      </c>
      <c r="P26" s="40"/>
      <c r="Q26" s="13">
        <v>0.85</v>
      </c>
      <c r="R26" s="13">
        <v>0.15</v>
      </c>
      <c r="S26" s="40"/>
      <c r="T26" s="40"/>
      <c r="U26" s="942"/>
    </row>
    <row r="27" spans="1:21" ht="58.15" customHeight="1" x14ac:dyDescent="0.25">
      <c r="A27" s="924"/>
      <c r="B27" s="465"/>
      <c r="C27" s="465"/>
      <c r="D27" s="495"/>
      <c r="E27" s="456"/>
      <c r="F27" s="456"/>
      <c r="G27" s="456"/>
      <c r="H27" s="456"/>
      <c r="I27" s="456"/>
      <c r="J27" s="465"/>
      <c r="K27" s="465"/>
      <c r="L27" s="442"/>
      <c r="M27" s="439"/>
      <c r="N27" s="42" t="s">
        <v>793</v>
      </c>
      <c r="O27" s="41" t="s">
        <v>845</v>
      </c>
      <c r="P27" s="40"/>
      <c r="Q27" s="13">
        <v>0.85</v>
      </c>
      <c r="R27" s="13">
        <v>0.15</v>
      </c>
      <c r="S27" s="40"/>
      <c r="T27" s="40"/>
      <c r="U27" s="942"/>
    </row>
    <row r="28" spans="1:21" ht="41.45" customHeight="1" x14ac:dyDescent="0.25">
      <c r="A28" s="924"/>
      <c r="B28" s="465"/>
      <c r="C28" s="465"/>
      <c r="D28" s="495"/>
      <c r="E28" s="456"/>
      <c r="F28" s="456"/>
      <c r="G28" s="456"/>
      <c r="H28" s="456"/>
      <c r="I28" s="456"/>
      <c r="J28" s="465"/>
      <c r="K28" s="465"/>
      <c r="L28" s="442"/>
      <c r="M28" s="439"/>
      <c r="N28" s="42" t="s">
        <v>794</v>
      </c>
      <c r="O28" s="41" t="s">
        <v>846</v>
      </c>
      <c r="P28" s="40"/>
      <c r="Q28" s="47" t="s">
        <v>796</v>
      </c>
      <c r="R28" s="13"/>
      <c r="S28" s="40"/>
      <c r="T28" s="40"/>
      <c r="U28" s="942"/>
    </row>
    <row r="29" spans="1:21" ht="41.45" customHeight="1" x14ac:dyDescent="0.25">
      <c r="A29" s="924"/>
      <c r="B29" s="465"/>
      <c r="C29" s="465"/>
      <c r="D29" s="495"/>
      <c r="E29" s="456"/>
      <c r="F29" s="456"/>
      <c r="G29" s="456"/>
      <c r="H29" s="456"/>
      <c r="I29" s="456"/>
      <c r="J29" s="465"/>
      <c r="K29" s="465"/>
      <c r="L29" s="442"/>
      <c r="M29" s="439"/>
      <c r="N29" s="42" t="s">
        <v>795</v>
      </c>
      <c r="O29" s="41" t="s">
        <v>847</v>
      </c>
      <c r="P29" s="40"/>
      <c r="Q29" s="47" t="s">
        <v>797</v>
      </c>
      <c r="R29" s="13"/>
      <c r="S29" s="40"/>
      <c r="T29" s="40"/>
      <c r="U29" s="942"/>
    </row>
    <row r="30" spans="1:21" ht="206.45" customHeight="1" x14ac:dyDescent="0.25">
      <c r="A30" s="924"/>
      <c r="B30" s="465"/>
      <c r="C30" s="465"/>
      <c r="D30" s="495"/>
      <c r="E30" s="456"/>
      <c r="F30" s="456"/>
      <c r="G30" s="456"/>
      <c r="H30" s="456"/>
      <c r="I30" s="456"/>
      <c r="J30" s="465"/>
      <c r="K30" s="465"/>
      <c r="L30" s="442"/>
      <c r="M30" s="439"/>
      <c r="N30" s="42" t="s">
        <v>798</v>
      </c>
      <c r="O30" s="41" t="s">
        <v>848</v>
      </c>
      <c r="P30" s="40"/>
      <c r="Q30" s="13">
        <v>1</v>
      </c>
      <c r="R30" s="13"/>
      <c r="S30" s="40"/>
      <c r="T30" s="40"/>
      <c r="U30" s="942"/>
    </row>
    <row r="31" spans="1:21" ht="76.900000000000006" customHeight="1" x14ac:dyDescent="0.25">
      <c r="A31" s="924"/>
      <c r="B31" s="465"/>
      <c r="C31" s="465"/>
      <c r="D31" s="495"/>
      <c r="E31" s="456"/>
      <c r="F31" s="456"/>
      <c r="G31" s="456"/>
      <c r="H31" s="456"/>
      <c r="I31" s="456"/>
      <c r="J31" s="465"/>
      <c r="K31" s="465"/>
      <c r="L31" s="442"/>
      <c r="M31" s="439"/>
      <c r="N31" s="42" t="s">
        <v>799</v>
      </c>
      <c r="O31" s="41" t="s">
        <v>849</v>
      </c>
      <c r="P31" s="40"/>
      <c r="Q31" s="13" t="s">
        <v>800</v>
      </c>
      <c r="R31" s="13"/>
      <c r="S31" s="40"/>
      <c r="T31" s="40"/>
      <c r="U31" s="942"/>
    </row>
    <row r="32" spans="1:21" ht="61.15" customHeight="1" x14ac:dyDescent="0.25">
      <c r="A32" s="924"/>
      <c r="B32" s="465"/>
      <c r="C32" s="465"/>
      <c r="D32" s="495"/>
      <c r="E32" s="456"/>
      <c r="F32" s="456"/>
      <c r="G32" s="456"/>
      <c r="H32" s="456"/>
      <c r="I32" s="456"/>
      <c r="J32" s="465"/>
      <c r="K32" s="465"/>
      <c r="L32" s="442"/>
      <c r="M32" s="439"/>
      <c r="N32" s="42" t="s">
        <v>801</v>
      </c>
      <c r="O32" s="41" t="s">
        <v>850</v>
      </c>
      <c r="P32" s="40"/>
      <c r="Q32" s="13">
        <v>1</v>
      </c>
      <c r="R32" s="13"/>
      <c r="S32" s="40"/>
      <c r="T32" s="40"/>
      <c r="U32" s="942"/>
    </row>
    <row r="33" spans="1:21" ht="64.150000000000006" customHeight="1" x14ac:dyDescent="0.25">
      <c r="A33" s="924"/>
      <c r="B33" s="465"/>
      <c r="C33" s="465"/>
      <c r="D33" s="495"/>
      <c r="E33" s="456"/>
      <c r="F33" s="456"/>
      <c r="G33" s="456"/>
      <c r="H33" s="456"/>
      <c r="I33" s="456"/>
      <c r="J33" s="465"/>
      <c r="K33" s="466"/>
      <c r="L33" s="443"/>
      <c r="M33" s="440"/>
      <c r="N33" s="42" t="s">
        <v>851</v>
      </c>
      <c r="O33" s="41" t="s">
        <v>852</v>
      </c>
      <c r="P33" s="40"/>
      <c r="Q33" s="13"/>
      <c r="R33" s="13">
        <v>1</v>
      </c>
      <c r="S33" s="13">
        <v>1</v>
      </c>
      <c r="T33" s="13">
        <v>1</v>
      </c>
      <c r="U33" s="943"/>
    </row>
    <row r="34" spans="1:21" ht="157.9" customHeight="1" x14ac:dyDescent="0.25">
      <c r="A34" s="924"/>
      <c r="B34" s="465"/>
      <c r="C34" s="465"/>
      <c r="D34" s="495"/>
      <c r="E34" s="456"/>
      <c r="F34" s="456"/>
      <c r="G34" s="456"/>
      <c r="H34" s="456"/>
      <c r="I34" s="456"/>
      <c r="J34" s="465"/>
      <c r="K34" s="464">
        <v>3</v>
      </c>
      <c r="L34" s="441">
        <v>44107417</v>
      </c>
      <c r="M34" s="438" t="s">
        <v>694</v>
      </c>
      <c r="N34" s="42" t="s">
        <v>856</v>
      </c>
      <c r="O34" s="41" t="s">
        <v>853</v>
      </c>
      <c r="P34" s="40"/>
      <c r="Q34" s="13">
        <v>0.54</v>
      </c>
      <c r="R34" s="13">
        <v>0.46</v>
      </c>
      <c r="S34" s="40"/>
      <c r="T34" s="40"/>
      <c r="U34" s="944">
        <v>1691451625</v>
      </c>
    </row>
    <row r="35" spans="1:21" ht="114.75" x14ac:dyDescent="0.25">
      <c r="A35" s="924"/>
      <c r="B35" s="465"/>
      <c r="C35" s="465"/>
      <c r="D35" s="495"/>
      <c r="E35" s="456"/>
      <c r="F35" s="456"/>
      <c r="G35" s="456"/>
      <c r="H35" s="456"/>
      <c r="I35" s="456"/>
      <c r="J35" s="465"/>
      <c r="K35" s="465"/>
      <c r="L35" s="442"/>
      <c r="M35" s="439"/>
      <c r="N35" s="49" t="s">
        <v>854</v>
      </c>
      <c r="O35" s="50" t="s">
        <v>855</v>
      </c>
      <c r="P35" s="43"/>
      <c r="Q35" s="43"/>
      <c r="R35" s="48">
        <v>0.75</v>
      </c>
      <c r="S35" s="48">
        <v>0.25</v>
      </c>
      <c r="T35" s="43"/>
      <c r="U35" s="945"/>
    </row>
    <row r="36" spans="1:21" ht="68.25" customHeight="1" x14ac:dyDescent="0.25">
      <c r="A36" s="924"/>
      <c r="B36" s="465"/>
      <c r="C36" s="465"/>
      <c r="D36" s="495"/>
      <c r="E36" s="456"/>
      <c r="F36" s="456"/>
      <c r="G36" s="456"/>
      <c r="H36" s="456"/>
      <c r="I36" s="456"/>
      <c r="J36" s="465"/>
      <c r="K36" s="465"/>
      <c r="L36" s="442"/>
      <c r="M36" s="439"/>
      <c r="N36" s="20" t="s">
        <v>802</v>
      </c>
      <c r="O36" s="41" t="s">
        <v>857</v>
      </c>
      <c r="P36" s="40" t="s">
        <v>803</v>
      </c>
      <c r="Q36" s="13">
        <v>1</v>
      </c>
      <c r="R36" s="40"/>
      <c r="S36" s="40"/>
      <c r="T36" s="40"/>
      <c r="U36" s="945"/>
    </row>
    <row r="37" spans="1:21" ht="67.900000000000006" customHeight="1" x14ac:dyDescent="0.25">
      <c r="A37" s="924"/>
      <c r="B37" s="465"/>
      <c r="C37" s="465"/>
      <c r="D37" s="495"/>
      <c r="E37" s="456"/>
      <c r="F37" s="456"/>
      <c r="G37" s="456"/>
      <c r="H37" s="456"/>
      <c r="I37" s="456"/>
      <c r="J37" s="465"/>
      <c r="K37" s="466"/>
      <c r="L37" s="443"/>
      <c r="M37" s="440"/>
      <c r="N37" s="73" t="s">
        <v>804</v>
      </c>
      <c r="O37" s="41" t="s">
        <v>858</v>
      </c>
      <c r="P37" s="40"/>
      <c r="Q37" s="13">
        <v>1</v>
      </c>
      <c r="R37" s="13">
        <v>1</v>
      </c>
      <c r="S37" s="13">
        <v>1</v>
      </c>
      <c r="T37" s="13">
        <v>1</v>
      </c>
      <c r="U37" s="946"/>
    </row>
    <row r="38" spans="1:21" s="39" customFormat="1" ht="68.45" customHeight="1" x14ac:dyDescent="0.2">
      <c r="A38" s="924"/>
      <c r="B38" s="465"/>
      <c r="C38" s="465"/>
      <c r="D38" s="495"/>
      <c r="E38" s="456"/>
      <c r="F38" s="456"/>
      <c r="G38" s="456"/>
      <c r="H38" s="456"/>
      <c r="I38" s="456"/>
      <c r="J38" s="465"/>
      <c r="K38" s="931">
        <v>4</v>
      </c>
      <c r="L38" s="948">
        <v>44107517</v>
      </c>
      <c r="M38" s="438" t="s">
        <v>700</v>
      </c>
      <c r="N38" s="45" t="s">
        <v>805</v>
      </c>
      <c r="O38" s="20" t="s">
        <v>807</v>
      </c>
      <c r="P38" s="38">
        <v>12</v>
      </c>
      <c r="Q38" s="38">
        <v>12</v>
      </c>
      <c r="R38" s="38">
        <v>0</v>
      </c>
      <c r="S38" s="38">
        <v>0</v>
      </c>
      <c r="T38" s="38">
        <v>0</v>
      </c>
      <c r="U38" s="504">
        <v>4858424881</v>
      </c>
    </row>
    <row r="39" spans="1:21" s="39" customFormat="1" ht="51" x14ac:dyDescent="0.2">
      <c r="A39" s="924"/>
      <c r="B39" s="465"/>
      <c r="C39" s="465"/>
      <c r="D39" s="495"/>
      <c r="E39" s="456"/>
      <c r="F39" s="456"/>
      <c r="G39" s="456"/>
      <c r="H39" s="456"/>
      <c r="I39" s="456"/>
      <c r="J39" s="465"/>
      <c r="K39" s="933"/>
      <c r="L39" s="949"/>
      <c r="M39" s="440"/>
      <c r="N39" s="45" t="s">
        <v>806</v>
      </c>
      <c r="O39" s="20" t="s">
        <v>808</v>
      </c>
      <c r="P39" s="38">
        <v>1373</v>
      </c>
      <c r="Q39" s="38">
        <v>1338</v>
      </c>
      <c r="R39" s="38">
        <v>1311</v>
      </c>
      <c r="S39" s="38">
        <v>1208</v>
      </c>
      <c r="T39" s="38">
        <v>1114</v>
      </c>
      <c r="U39" s="506"/>
    </row>
    <row r="40" spans="1:21" s="39" customFormat="1" ht="89.25" x14ac:dyDescent="0.2">
      <c r="A40" s="924"/>
      <c r="B40" s="465"/>
      <c r="C40" s="465"/>
      <c r="D40" s="495"/>
      <c r="E40" s="456"/>
      <c r="F40" s="456"/>
      <c r="G40" s="456"/>
      <c r="H40" s="456"/>
      <c r="I40" s="456"/>
      <c r="J40" s="465"/>
      <c r="K40" s="931">
        <v>5</v>
      </c>
      <c r="L40" s="948">
        <v>44107617</v>
      </c>
      <c r="M40" s="438" t="s">
        <v>827</v>
      </c>
      <c r="N40" s="45" t="s">
        <v>809</v>
      </c>
      <c r="O40" s="20" t="s">
        <v>859</v>
      </c>
      <c r="P40" s="38">
        <v>0</v>
      </c>
      <c r="Q40" s="38">
        <v>1</v>
      </c>
      <c r="R40" s="38"/>
      <c r="S40" s="38"/>
      <c r="T40" s="38"/>
      <c r="U40" s="504">
        <v>2069329116</v>
      </c>
    </row>
    <row r="41" spans="1:21" s="39" customFormat="1" ht="85.15" customHeight="1" x14ac:dyDescent="0.2">
      <c r="A41" s="924"/>
      <c r="B41" s="465"/>
      <c r="C41" s="465"/>
      <c r="D41" s="495"/>
      <c r="E41" s="456"/>
      <c r="F41" s="456"/>
      <c r="G41" s="456"/>
      <c r="H41" s="456"/>
      <c r="I41" s="456"/>
      <c r="J41" s="465"/>
      <c r="K41" s="932"/>
      <c r="L41" s="643"/>
      <c r="M41" s="439"/>
      <c r="N41" s="45" t="s">
        <v>810</v>
      </c>
      <c r="O41" s="45" t="s">
        <v>860</v>
      </c>
      <c r="P41" s="38">
        <v>0</v>
      </c>
      <c r="Q41" s="38">
        <v>1</v>
      </c>
      <c r="R41" s="38"/>
      <c r="S41" s="38"/>
      <c r="T41" s="38"/>
      <c r="U41" s="505"/>
    </row>
    <row r="42" spans="1:21" s="39" customFormat="1" ht="165.6" customHeight="1" x14ac:dyDescent="0.2">
      <c r="A42" s="924"/>
      <c r="B42" s="465"/>
      <c r="C42" s="465"/>
      <c r="D42" s="495"/>
      <c r="E42" s="456"/>
      <c r="F42" s="456"/>
      <c r="G42" s="456"/>
      <c r="H42" s="456"/>
      <c r="I42" s="456"/>
      <c r="J42" s="465"/>
      <c r="K42" s="932"/>
      <c r="L42" s="643"/>
      <c r="M42" s="439"/>
      <c r="N42" s="20" t="s">
        <v>811</v>
      </c>
      <c r="O42" s="20" t="s">
        <v>861</v>
      </c>
      <c r="P42" s="38">
        <v>0</v>
      </c>
      <c r="Q42" s="38">
        <v>1</v>
      </c>
      <c r="R42" s="38"/>
      <c r="S42" s="38"/>
      <c r="T42" s="38"/>
      <c r="U42" s="505"/>
    </row>
    <row r="43" spans="1:21" s="39" customFormat="1" ht="91.15" customHeight="1" x14ac:dyDescent="0.2">
      <c r="A43" s="924"/>
      <c r="B43" s="465"/>
      <c r="C43" s="465"/>
      <c r="D43" s="495"/>
      <c r="E43" s="456"/>
      <c r="F43" s="456"/>
      <c r="G43" s="456"/>
      <c r="H43" s="456"/>
      <c r="I43" s="456"/>
      <c r="J43" s="465"/>
      <c r="K43" s="932"/>
      <c r="L43" s="643"/>
      <c r="M43" s="439"/>
      <c r="N43" s="45" t="s">
        <v>812</v>
      </c>
      <c r="O43" s="45" t="s">
        <v>862</v>
      </c>
      <c r="P43" s="38">
        <v>0</v>
      </c>
      <c r="Q43" s="38">
        <v>1</v>
      </c>
      <c r="R43" s="38"/>
      <c r="S43" s="38"/>
      <c r="T43" s="38"/>
      <c r="U43" s="505"/>
    </row>
    <row r="44" spans="1:21" s="39" customFormat="1" ht="102" x14ac:dyDescent="0.2">
      <c r="A44" s="924"/>
      <c r="B44" s="465"/>
      <c r="C44" s="465"/>
      <c r="D44" s="495"/>
      <c r="E44" s="456"/>
      <c r="F44" s="456"/>
      <c r="G44" s="456"/>
      <c r="H44" s="456"/>
      <c r="I44" s="456"/>
      <c r="J44" s="465"/>
      <c r="K44" s="932"/>
      <c r="L44" s="643"/>
      <c r="M44" s="439"/>
      <c r="N44" s="45" t="s">
        <v>813</v>
      </c>
      <c r="O44" s="20" t="s">
        <v>863</v>
      </c>
      <c r="P44" s="38">
        <v>0</v>
      </c>
      <c r="Q44" s="38">
        <v>1</v>
      </c>
      <c r="R44" s="38"/>
      <c r="S44" s="38"/>
      <c r="T44" s="38"/>
      <c r="U44" s="505"/>
    </row>
    <row r="45" spans="1:21" s="39" customFormat="1" ht="179.45" customHeight="1" x14ac:dyDescent="0.2">
      <c r="A45" s="924"/>
      <c r="B45" s="465"/>
      <c r="C45" s="465"/>
      <c r="D45" s="495"/>
      <c r="E45" s="456"/>
      <c r="F45" s="456"/>
      <c r="G45" s="456"/>
      <c r="H45" s="456"/>
      <c r="I45" s="456"/>
      <c r="J45" s="465"/>
      <c r="K45" s="932"/>
      <c r="L45" s="643"/>
      <c r="M45" s="439"/>
      <c r="N45" s="20" t="s">
        <v>864</v>
      </c>
      <c r="O45" s="20" t="s">
        <v>865</v>
      </c>
      <c r="P45" s="38">
        <v>0</v>
      </c>
      <c r="Q45" s="38">
        <v>1</v>
      </c>
      <c r="R45" s="38"/>
      <c r="S45" s="38"/>
      <c r="T45" s="38"/>
      <c r="U45" s="505"/>
    </row>
    <row r="46" spans="1:21" s="39" customFormat="1" ht="114.75" x14ac:dyDescent="0.2">
      <c r="A46" s="924"/>
      <c r="B46" s="465"/>
      <c r="C46" s="465"/>
      <c r="D46" s="495"/>
      <c r="E46" s="456"/>
      <c r="F46" s="456"/>
      <c r="G46" s="456"/>
      <c r="H46" s="456"/>
      <c r="I46" s="456"/>
      <c r="J46" s="465"/>
      <c r="K46" s="932"/>
      <c r="L46" s="643"/>
      <c r="M46" s="439"/>
      <c r="N46" s="20" t="s">
        <v>867</v>
      </c>
      <c r="O46" s="20" t="s">
        <v>866</v>
      </c>
      <c r="P46" s="38">
        <v>0</v>
      </c>
      <c r="Q46" s="38">
        <v>1</v>
      </c>
      <c r="R46" s="38"/>
      <c r="S46" s="38"/>
      <c r="T46" s="38"/>
      <c r="U46" s="505"/>
    </row>
    <row r="47" spans="1:21" s="39" customFormat="1" ht="100.9" customHeight="1" x14ac:dyDescent="0.2">
      <c r="A47" s="924"/>
      <c r="B47" s="465"/>
      <c r="C47" s="465"/>
      <c r="D47" s="495"/>
      <c r="E47" s="456"/>
      <c r="F47" s="456"/>
      <c r="G47" s="456"/>
      <c r="H47" s="456"/>
      <c r="I47" s="456"/>
      <c r="J47" s="465"/>
      <c r="K47" s="932"/>
      <c r="L47" s="643"/>
      <c r="M47" s="439"/>
      <c r="N47" s="20" t="s">
        <v>814</v>
      </c>
      <c r="O47" s="20" t="s">
        <v>815</v>
      </c>
      <c r="P47" s="38">
        <v>0</v>
      </c>
      <c r="Q47" s="38">
        <v>4</v>
      </c>
      <c r="R47" s="38"/>
      <c r="S47" s="38"/>
      <c r="T47" s="38"/>
      <c r="U47" s="505"/>
    </row>
    <row r="48" spans="1:21" s="39" customFormat="1" ht="199.15" customHeight="1" x14ac:dyDescent="0.2">
      <c r="A48" s="924"/>
      <c r="B48" s="465"/>
      <c r="C48" s="465"/>
      <c r="D48" s="495"/>
      <c r="E48" s="456"/>
      <c r="F48" s="456"/>
      <c r="G48" s="456"/>
      <c r="H48" s="456"/>
      <c r="I48" s="456"/>
      <c r="J48" s="465"/>
      <c r="K48" s="932"/>
      <c r="L48" s="643"/>
      <c r="M48" s="439"/>
      <c r="N48" s="20" t="s">
        <v>868</v>
      </c>
      <c r="O48" s="20" t="s">
        <v>878</v>
      </c>
      <c r="P48" s="38">
        <v>0</v>
      </c>
      <c r="Q48" s="38">
        <v>0</v>
      </c>
      <c r="R48" s="38">
        <v>3</v>
      </c>
      <c r="S48" s="38"/>
      <c r="T48" s="38"/>
      <c r="U48" s="505"/>
    </row>
    <row r="49" spans="1:21" s="39" customFormat="1" ht="71.45" customHeight="1" x14ac:dyDescent="0.2">
      <c r="A49" s="924"/>
      <c r="B49" s="465"/>
      <c r="C49" s="465"/>
      <c r="D49" s="495"/>
      <c r="E49" s="456"/>
      <c r="F49" s="456"/>
      <c r="G49" s="456"/>
      <c r="H49" s="456"/>
      <c r="I49" s="456"/>
      <c r="J49" s="465"/>
      <c r="K49" s="933"/>
      <c r="L49" s="949"/>
      <c r="M49" s="440"/>
      <c r="N49" s="45" t="s">
        <v>816</v>
      </c>
      <c r="O49" s="45" t="s">
        <v>869</v>
      </c>
      <c r="P49" s="38">
        <v>0</v>
      </c>
      <c r="Q49" s="38">
        <v>0</v>
      </c>
      <c r="R49" s="38" t="s">
        <v>817</v>
      </c>
      <c r="S49" s="38" t="s">
        <v>817</v>
      </c>
      <c r="T49" s="38" t="s">
        <v>817</v>
      </c>
      <c r="U49" s="506"/>
    </row>
    <row r="50" spans="1:21" s="39" customFormat="1" ht="86.45" customHeight="1" x14ac:dyDescent="0.3">
      <c r="A50" s="924"/>
      <c r="B50" s="465"/>
      <c r="C50" s="465"/>
      <c r="D50" s="495"/>
      <c r="E50" s="456"/>
      <c r="F50" s="456"/>
      <c r="G50" s="456"/>
      <c r="H50" s="456"/>
      <c r="I50" s="456"/>
      <c r="J50" s="465"/>
      <c r="K50" s="931">
        <v>6</v>
      </c>
      <c r="L50" s="928">
        <v>44107717</v>
      </c>
      <c r="M50" s="947" t="s">
        <v>826</v>
      </c>
      <c r="N50" s="45" t="s">
        <v>818</v>
      </c>
      <c r="O50" s="45" t="s">
        <v>870</v>
      </c>
      <c r="P50" s="52" t="s">
        <v>819</v>
      </c>
      <c r="Q50" s="36">
        <v>1</v>
      </c>
      <c r="R50" s="36"/>
      <c r="S50" s="36"/>
      <c r="T50" s="36"/>
      <c r="U50" s="504">
        <v>2331280422</v>
      </c>
    </row>
    <row r="51" spans="1:21" s="39" customFormat="1" ht="67.900000000000006" customHeight="1" x14ac:dyDescent="0.3">
      <c r="A51" s="924"/>
      <c r="B51" s="465"/>
      <c r="C51" s="465"/>
      <c r="D51" s="495"/>
      <c r="E51" s="456"/>
      <c r="F51" s="456"/>
      <c r="G51" s="456"/>
      <c r="H51" s="456"/>
      <c r="I51" s="456"/>
      <c r="J51" s="465"/>
      <c r="K51" s="932"/>
      <c r="L51" s="929"/>
      <c r="M51" s="947"/>
      <c r="N51" s="45" t="s">
        <v>820</v>
      </c>
      <c r="O51" s="45" t="s">
        <v>871</v>
      </c>
      <c r="P51" s="36">
        <v>0</v>
      </c>
      <c r="Q51" s="51">
        <v>0.63</v>
      </c>
      <c r="R51" s="51">
        <v>0.37</v>
      </c>
      <c r="S51" s="36"/>
      <c r="T51" s="36"/>
      <c r="U51" s="505"/>
    </row>
    <row r="52" spans="1:21" s="39" customFormat="1" ht="100.15" customHeight="1" x14ac:dyDescent="0.3">
      <c r="A52" s="924"/>
      <c r="B52" s="465"/>
      <c r="C52" s="465"/>
      <c r="D52" s="495"/>
      <c r="E52" s="456"/>
      <c r="F52" s="456"/>
      <c r="G52" s="456"/>
      <c r="H52" s="456"/>
      <c r="I52" s="456"/>
      <c r="J52" s="465"/>
      <c r="K52" s="932"/>
      <c r="L52" s="929"/>
      <c r="M52" s="947"/>
      <c r="N52" s="45" t="s">
        <v>821</v>
      </c>
      <c r="O52" s="45" t="s">
        <v>872</v>
      </c>
      <c r="P52" s="36" t="s">
        <v>803</v>
      </c>
      <c r="Q52" s="51">
        <v>1</v>
      </c>
      <c r="R52" s="36"/>
      <c r="S52" s="36"/>
      <c r="T52" s="36"/>
      <c r="U52" s="505"/>
    </row>
    <row r="53" spans="1:21" s="39" customFormat="1" ht="136.15" customHeight="1" x14ac:dyDescent="0.3">
      <c r="A53" s="924"/>
      <c r="B53" s="465"/>
      <c r="C53" s="465"/>
      <c r="D53" s="495"/>
      <c r="E53" s="456"/>
      <c r="F53" s="456"/>
      <c r="G53" s="456"/>
      <c r="H53" s="456"/>
      <c r="I53" s="456"/>
      <c r="J53" s="465"/>
      <c r="K53" s="932"/>
      <c r="L53" s="929"/>
      <c r="M53" s="947"/>
      <c r="N53" s="45" t="s">
        <v>822</v>
      </c>
      <c r="O53" s="45" t="s">
        <v>873</v>
      </c>
      <c r="P53" s="36" t="s">
        <v>803</v>
      </c>
      <c r="Q53" s="51">
        <v>1</v>
      </c>
      <c r="R53" s="36"/>
      <c r="S53" s="36"/>
      <c r="T53" s="36"/>
      <c r="U53" s="505"/>
    </row>
    <row r="54" spans="1:21" s="39" customFormat="1" ht="86.45" customHeight="1" x14ac:dyDescent="0.3">
      <c r="A54" s="924"/>
      <c r="B54" s="465"/>
      <c r="C54" s="465"/>
      <c r="D54" s="495"/>
      <c r="E54" s="456"/>
      <c r="F54" s="456"/>
      <c r="G54" s="456"/>
      <c r="H54" s="456"/>
      <c r="I54" s="456"/>
      <c r="J54" s="465"/>
      <c r="K54" s="932"/>
      <c r="L54" s="929"/>
      <c r="M54" s="947"/>
      <c r="N54" s="54" t="s">
        <v>823</v>
      </c>
      <c r="O54" s="54" t="s">
        <v>874</v>
      </c>
      <c r="P54" s="53" t="s">
        <v>803</v>
      </c>
      <c r="Q54" s="55">
        <v>1</v>
      </c>
      <c r="R54" s="53"/>
      <c r="S54" s="53"/>
      <c r="T54" s="53"/>
      <c r="U54" s="505"/>
    </row>
    <row r="55" spans="1:21" s="39" customFormat="1" ht="78" x14ac:dyDescent="0.3">
      <c r="A55" s="924"/>
      <c r="B55" s="465"/>
      <c r="C55" s="465"/>
      <c r="D55" s="495"/>
      <c r="E55" s="457"/>
      <c r="F55" s="456"/>
      <c r="G55" s="456"/>
      <c r="H55" s="456"/>
      <c r="I55" s="456"/>
      <c r="J55" s="465"/>
      <c r="K55" s="932"/>
      <c r="L55" s="929"/>
      <c r="M55" s="925"/>
      <c r="N55" s="54" t="s">
        <v>824</v>
      </c>
      <c r="O55" s="54" t="s">
        <v>875</v>
      </c>
      <c r="P55" s="54" t="s">
        <v>825</v>
      </c>
      <c r="Q55" s="55">
        <v>1</v>
      </c>
      <c r="R55" s="53"/>
      <c r="S55" s="53"/>
      <c r="T55" s="53"/>
      <c r="U55" s="505"/>
    </row>
    <row r="56" spans="1:21" s="39" customFormat="1" ht="19.149999999999999" customHeight="1" x14ac:dyDescent="0.2">
      <c r="A56" s="924"/>
      <c r="B56" s="465"/>
      <c r="C56" s="465"/>
      <c r="D56" s="494" t="s">
        <v>1053</v>
      </c>
      <c r="E56" s="497">
        <v>1930</v>
      </c>
      <c r="F56" s="497">
        <v>2545</v>
      </c>
      <c r="G56" s="497">
        <v>4000</v>
      </c>
      <c r="H56" s="497">
        <v>5010</v>
      </c>
      <c r="I56" s="497">
        <v>5875</v>
      </c>
      <c r="J56" s="464">
        <v>1</v>
      </c>
      <c r="K56" s="931">
        <v>7</v>
      </c>
      <c r="L56" s="928">
        <v>44107817</v>
      </c>
      <c r="M56" s="925" t="s">
        <v>1323</v>
      </c>
      <c r="N56" s="950" t="s">
        <v>1327</v>
      </c>
      <c r="O56" s="951"/>
      <c r="P56" s="951"/>
      <c r="Q56" s="951"/>
      <c r="R56" s="951"/>
      <c r="S56" s="951"/>
      <c r="T56" s="952"/>
      <c r="U56" s="504">
        <v>77000000</v>
      </c>
    </row>
    <row r="57" spans="1:21" s="39" customFormat="1" ht="85.15" customHeight="1" x14ac:dyDescent="0.2">
      <c r="A57" s="924"/>
      <c r="B57" s="465"/>
      <c r="C57" s="465"/>
      <c r="D57" s="496"/>
      <c r="E57" s="457"/>
      <c r="F57" s="457"/>
      <c r="G57" s="457"/>
      <c r="H57" s="457"/>
      <c r="I57" s="457"/>
      <c r="J57" s="465"/>
      <c r="K57" s="932"/>
      <c r="L57" s="929"/>
      <c r="M57" s="926"/>
      <c r="N57" s="80" t="s">
        <v>1328</v>
      </c>
      <c r="O57" s="80" t="s">
        <v>1329</v>
      </c>
      <c r="P57" s="356">
        <v>700</v>
      </c>
      <c r="Q57" s="365"/>
      <c r="R57" s="366"/>
      <c r="S57" s="366"/>
      <c r="T57" s="366"/>
      <c r="U57" s="505"/>
    </row>
    <row r="58" spans="1:21" s="39" customFormat="1" ht="105" customHeight="1" x14ac:dyDescent="0.2">
      <c r="A58" s="924"/>
      <c r="B58" s="465"/>
      <c r="C58" s="465"/>
      <c r="D58" s="361" t="s">
        <v>1324</v>
      </c>
      <c r="E58" s="354">
        <v>0.19</v>
      </c>
      <c r="F58" s="354">
        <v>0.4</v>
      </c>
      <c r="G58" s="354">
        <v>0.6</v>
      </c>
      <c r="H58" s="354">
        <v>0.8</v>
      </c>
      <c r="I58" s="354">
        <v>1</v>
      </c>
      <c r="J58" s="465"/>
      <c r="K58" s="932"/>
      <c r="L58" s="929"/>
      <c r="M58" s="926"/>
      <c r="N58" s="80" t="s">
        <v>1330</v>
      </c>
      <c r="O58" s="80" t="s">
        <v>1331</v>
      </c>
      <c r="P58" s="355">
        <v>0.17</v>
      </c>
      <c r="Q58" s="365"/>
      <c r="R58" s="366"/>
      <c r="S58" s="366"/>
      <c r="T58" s="366"/>
      <c r="U58" s="505"/>
    </row>
    <row r="59" spans="1:21" s="39" customFormat="1" ht="19.149999999999999" customHeight="1" x14ac:dyDescent="0.2">
      <c r="A59" s="924"/>
      <c r="B59" s="465"/>
      <c r="C59" s="465"/>
      <c r="D59" s="361"/>
      <c r="E59" s="354"/>
      <c r="F59" s="354"/>
      <c r="G59" s="354"/>
      <c r="H59" s="354"/>
      <c r="I59" s="354"/>
      <c r="J59" s="465"/>
      <c r="K59" s="932"/>
      <c r="L59" s="929"/>
      <c r="M59" s="926"/>
      <c r="N59" s="953" t="s">
        <v>1332</v>
      </c>
      <c r="O59" s="954"/>
      <c r="P59" s="954"/>
      <c r="Q59" s="954"/>
      <c r="R59" s="954"/>
      <c r="S59" s="954"/>
      <c r="T59" s="955"/>
      <c r="U59" s="505"/>
    </row>
    <row r="60" spans="1:21" s="39" customFormat="1" ht="94.9" customHeight="1" x14ac:dyDescent="0.2">
      <c r="A60" s="924"/>
      <c r="B60" s="465"/>
      <c r="C60" s="465"/>
      <c r="D60" s="361" t="s">
        <v>1325</v>
      </c>
      <c r="E60" s="354">
        <v>0.31</v>
      </c>
      <c r="F60" s="354">
        <v>0.51</v>
      </c>
      <c r="G60" s="354">
        <v>0.71</v>
      </c>
      <c r="H60" s="354">
        <v>0.92</v>
      </c>
      <c r="I60" s="354">
        <v>1</v>
      </c>
      <c r="J60" s="465"/>
      <c r="K60" s="932"/>
      <c r="L60" s="929"/>
      <c r="M60" s="926"/>
      <c r="N60" s="80" t="s">
        <v>1333</v>
      </c>
      <c r="O60" s="80" t="s">
        <v>1339</v>
      </c>
      <c r="P60" s="356">
        <v>350</v>
      </c>
      <c r="Q60" s="365"/>
      <c r="R60" s="366"/>
      <c r="S60" s="366"/>
      <c r="T60" s="366"/>
      <c r="U60" s="505"/>
    </row>
    <row r="61" spans="1:21" s="39" customFormat="1" ht="48" customHeight="1" x14ac:dyDescent="0.2">
      <c r="A61" s="924"/>
      <c r="B61" s="465"/>
      <c r="C61" s="465"/>
      <c r="D61" s="361"/>
      <c r="E61" s="354"/>
      <c r="F61" s="354"/>
      <c r="G61" s="354"/>
      <c r="H61" s="354"/>
      <c r="I61" s="354"/>
      <c r="J61" s="465"/>
      <c r="K61" s="932"/>
      <c r="L61" s="929"/>
      <c r="M61" s="926"/>
      <c r="N61" s="80" t="s">
        <v>1334</v>
      </c>
      <c r="O61" s="80" t="s">
        <v>1340</v>
      </c>
      <c r="P61" s="356" t="s">
        <v>3</v>
      </c>
      <c r="Q61" s="368">
        <v>2</v>
      </c>
      <c r="R61" s="366"/>
      <c r="S61" s="366"/>
      <c r="T61" s="366"/>
      <c r="U61" s="505"/>
    </row>
    <row r="62" spans="1:21" s="39" customFormat="1" ht="60" customHeight="1" x14ac:dyDescent="0.2">
      <c r="A62" s="924"/>
      <c r="B62" s="465"/>
      <c r="C62" s="465"/>
      <c r="D62" s="361"/>
      <c r="E62" s="354"/>
      <c r="F62" s="354"/>
      <c r="G62" s="354"/>
      <c r="H62" s="354"/>
      <c r="I62" s="354"/>
      <c r="J62" s="465"/>
      <c r="K62" s="932"/>
      <c r="L62" s="929"/>
      <c r="M62" s="926"/>
      <c r="N62" s="507" t="s">
        <v>1335</v>
      </c>
      <c r="O62" s="80" t="s">
        <v>1341</v>
      </c>
      <c r="P62" s="356" t="s">
        <v>3</v>
      </c>
      <c r="Q62" s="368">
        <v>1</v>
      </c>
      <c r="R62" s="366"/>
      <c r="S62" s="366"/>
      <c r="T62" s="366"/>
      <c r="U62" s="505"/>
    </row>
    <row r="63" spans="1:21" s="39" customFormat="1" ht="34.15" customHeight="1" x14ac:dyDescent="0.2">
      <c r="A63" s="924"/>
      <c r="B63" s="465"/>
      <c r="C63" s="465"/>
      <c r="D63" s="361"/>
      <c r="E63" s="354"/>
      <c r="F63" s="354"/>
      <c r="G63" s="354"/>
      <c r="H63" s="354"/>
      <c r="I63" s="354"/>
      <c r="J63" s="465"/>
      <c r="K63" s="932"/>
      <c r="L63" s="929"/>
      <c r="M63" s="926"/>
      <c r="N63" s="549"/>
      <c r="O63" s="80" t="s">
        <v>1341</v>
      </c>
      <c r="P63" s="356" t="s">
        <v>3</v>
      </c>
      <c r="Q63" s="368">
        <v>1</v>
      </c>
      <c r="R63" s="366"/>
      <c r="S63" s="366"/>
      <c r="T63" s="366"/>
      <c r="U63" s="505"/>
    </row>
    <row r="64" spans="1:21" s="39" customFormat="1" ht="43.15" customHeight="1" x14ac:dyDescent="0.2">
      <c r="A64" s="924"/>
      <c r="B64" s="465"/>
      <c r="C64" s="465"/>
      <c r="D64" s="361"/>
      <c r="E64" s="354"/>
      <c r="F64" s="354"/>
      <c r="G64" s="354"/>
      <c r="H64" s="354"/>
      <c r="I64" s="354"/>
      <c r="J64" s="465"/>
      <c r="K64" s="932"/>
      <c r="L64" s="929"/>
      <c r="M64" s="926"/>
      <c r="N64" s="80" t="s">
        <v>1336</v>
      </c>
      <c r="O64" s="80" t="s">
        <v>1341</v>
      </c>
      <c r="P64" s="356" t="s">
        <v>3</v>
      </c>
      <c r="Q64" s="368">
        <v>8</v>
      </c>
      <c r="R64" s="366"/>
      <c r="S64" s="366"/>
      <c r="T64" s="366"/>
      <c r="U64" s="505"/>
    </row>
    <row r="65" spans="1:21" s="39" customFormat="1" ht="40.15" customHeight="1" x14ac:dyDescent="0.2">
      <c r="A65" s="924"/>
      <c r="B65" s="465"/>
      <c r="C65" s="465"/>
      <c r="D65" s="361"/>
      <c r="E65" s="354"/>
      <c r="F65" s="354"/>
      <c r="G65" s="354"/>
      <c r="H65" s="354"/>
      <c r="I65" s="354"/>
      <c r="J65" s="465"/>
      <c r="K65" s="932"/>
      <c r="L65" s="929"/>
      <c r="M65" s="926"/>
      <c r="N65" s="80" t="s">
        <v>1337</v>
      </c>
      <c r="O65" s="367" t="s">
        <v>1342</v>
      </c>
      <c r="P65" s="356" t="s">
        <v>3</v>
      </c>
      <c r="Q65" s="368">
        <v>1</v>
      </c>
      <c r="R65" s="366"/>
      <c r="S65" s="366"/>
      <c r="T65" s="366"/>
      <c r="U65" s="505"/>
    </row>
    <row r="66" spans="1:21" s="39" customFormat="1" ht="37.15" customHeight="1" x14ac:dyDescent="0.2">
      <c r="A66" s="924"/>
      <c r="B66" s="466"/>
      <c r="C66" s="466"/>
      <c r="D66" s="361" t="s">
        <v>1326</v>
      </c>
      <c r="E66" s="354">
        <v>0</v>
      </c>
      <c r="F66" s="354">
        <v>0.41</v>
      </c>
      <c r="G66" s="354">
        <v>0.56999999999999995</v>
      </c>
      <c r="H66" s="354">
        <v>0.73</v>
      </c>
      <c r="I66" s="354">
        <v>0.78</v>
      </c>
      <c r="J66" s="466"/>
      <c r="K66" s="933"/>
      <c r="L66" s="930"/>
      <c r="M66" s="927"/>
      <c r="N66" s="357" t="s">
        <v>1338</v>
      </c>
      <c r="O66" s="80" t="s">
        <v>1343</v>
      </c>
      <c r="P66" s="356" t="s">
        <v>3</v>
      </c>
      <c r="Q66" s="368">
        <v>122</v>
      </c>
      <c r="R66" s="366"/>
      <c r="S66" s="366"/>
      <c r="T66" s="366"/>
      <c r="U66" s="506"/>
    </row>
    <row r="67" spans="1:21" s="39" customFormat="1" ht="38.450000000000003" customHeight="1" thickBot="1" x14ac:dyDescent="0.25">
      <c r="A67" s="63"/>
      <c r="B67" s="64"/>
      <c r="C67" s="64"/>
      <c r="D67" s="65"/>
      <c r="E67" s="64"/>
      <c r="F67" s="64"/>
      <c r="G67" s="64"/>
      <c r="H67" s="64"/>
      <c r="I67" s="64"/>
      <c r="J67" s="64"/>
      <c r="K67" s="66"/>
      <c r="L67" s="67"/>
      <c r="M67" s="68"/>
      <c r="N67" s="359" t="s">
        <v>876</v>
      </c>
      <c r="O67" s="360">
        <f>COUNTA(O8:O55)</f>
        <v>47</v>
      </c>
      <c r="P67" s="64"/>
      <c r="Q67" s="64"/>
      <c r="R67" s="64"/>
      <c r="S67" s="64"/>
      <c r="T67" s="64"/>
      <c r="U67" s="369">
        <f>U8+U14+U34+U38+U40+U50</f>
        <v>16864736898</v>
      </c>
    </row>
    <row r="68" spans="1:21" s="39" customFormat="1" ht="13.9" customHeight="1" x14ac:dyDescent="0.2">
      <c r="A68" s="63"/>
      <c r="B68" s="64"/>
      <c r="C68" s="64"/>
      <c r="D68" s="65"/>
      <c r="E68" s="64"/>
      <c r="F68" s="64"/>
      <c r="G68" s="64"/>
      <c r="H68" s="64"/>
      <c r="I68" s="64"/>
      <c r="J68" s="64"/>
      <c r="K68" s="66"/>
      <c r="L68" s="67"/>
      <c r="M68" s="68"/>
      <c r="N68" s="69"/>
      <c r="O68" s="58"/>
      <c r="P68" s="64"/>
      <c r="Q68" s="64"/>
      <c r="R68" s="64"/>
      <c r="S68" s="64"/>
      <c r="T68" s="64"/>
    </row>
    <row r="69" spans="1:21" s="39" customFormat="1" ht="13.9" customHeight="1" x14ac:dyDescent="0.2">
      <c r="A69" s="63"/>
      <c r="B69" s="64"/>
      <c r="C69" s="64"/>
      <c r="D69" s="65"/>
      <c r="E69" s="64"/>
      <c r="F69" s="64"/>
      <c r="G69" s="64"/>
      <c r="H69" s="64"/>
      <c r="I69" s="64"/>
      <c r="J69" s="64"/>
      <c r="K69" s="66"/>
      <c r="L69" s="67"/>
      <c r="M69" s="68"/>
      <c r="N69" s="69"/>
      <c r="O69" s="58"/>
      <c r="P69" s="64"/>
      <c r="Q69" s="64"/>
      <c r="R69" s="64"/>
      <c r="S69" s="64"/>
      <c r="T69" s="64"/>
    </row>
    <row r="70" spans="1:21" s="39" customFormat="1" ht="13.9" customHeight="1" x14ac:dyDescent="0.2">
      <c r="A70" s="63"/>
      <c r="B70" s="64"/>
      <c r="C70" s="64"/>
      <c r="D70" s="65"/>
      <c r="E70" s="64"/>
      <c r="F70" s="64"/>
      <c r="G70" s="64"/>
      <c r="H70" s="64"/>
      <c r="I70" s="64"/>
      <c r="J70" s="64"/>
      <c r="K70" s="66"/>
      <c r="L70" s="67"/>
      <c r="M70" s="68"/>
      <c r="N70" s="69"/>
      <c r="O70" s="58"/>
      <c r="P70" s="64"/>
      <c r="Q70" s="64"/>
      <c r="R70" s="64"/>
      <c r="S70" s="64"/>
      <c r="T70" s="64"/>
    </row>
    <row r="71" spans="1:21" s="39" customFormat="1" ht="13.9" customHeight="1" x14ac:dyDescent="0.2">
      <c r="A71" s="63"/>
      <c r="B71" s="64"/>
      <c r="C71" s="64"/>
      <c r="D71" s="65"/>
      <c r="E71" s="64"/>
      <c r="F71" s="64"/>
      <c r="G71" s="64"/>
      <c r="H71" s="64"/>
      <c r="I71" s="64"/>
      <c r="J71" s="64"/>
      <c r="K71" s="66"/>
      <c r="L71" s="67"/>
      <c r="M71" s="68"/>
      <c r="N71" s="69"/>
      <c r="O71" s="58"/>
      <c r="P71" s="64"/>
      <c r="Q71" s="64"/>
      <c r="R71" s="64"/>
      <c r="S71" s="64"/>
      <c r="T71" s="64"/>
    </row>
    <row r="72" spans="1:21" s="39" customFormat="1" ht="13.9" customHeight="1" x14ac:dyDescent="0.2">
      <c r="A72" s="63"/>
      <c r="B72" s="64"/>
      <c r="C72" s="64"/>
      <c r="D72" s="65"/>
      <c r="E72" s="64"/>
      <c r="F72" s="64"/>
      <c r="G72" s="64"/>
      <c r="H72" s="64"/>
      <c r="I72" s="64"/>
      <c r="J72" s="64"/>
      <c r="K72" s="66"/>
      <c r="L72" s="67"/>
      <c r="M72" s="68"/>
      <c r="N72" s="69"/>
      <c r="O72" s="70"/>
      <c r="P72" s="64"/>
      <c r="Q72" s="64"/>
      <c r="R72" s="64"/>
      <c r="S72" s="64"/>
      <c r="T72" s="64"/>
    </row>
    <row r="73" spans="1:21" s="39" customFormat="1" ht="13.9" customHeight="1" x14ac:dyDescent="0.2">
      <c r="A73" s="59"/>
      <c r="B73" s="59"/>
      <c r="C73" s="59"/>
      <c r="D73" s="59"/>
      <c r="E73" s="59"/>
      <c r="F73" s="59"/>
      <c r="G73" s="59"/>
      <c r="H73" s="59"/>
      <c r="I73" s="59"/>
      <c r="J73" s="59"/>
      <c r="K73" s="59"/>
      <c r="L73" s="67"/>
      <c r="M73" s="68"/>
      <c r="N73" s="69"/>
      <c r="O73" s="56"/>
      <c r="P73" s="64"/>
      <c r="Q73" s="64"/>
      <c r="R73" s="64"/>
      <c r="S73" s="64"/>
      <c r="T73" s="64"/>
    </row>
    <row r="74" spans="1:21" s="39" customFormat="1" ht="12" customHeight="1" x14ac:dyDescent="0.2">
      <c r="A74" s="59"/>
      <c r="B74" s="59"/>
      <c r="C74" s="59"/>
      <c r="D74" s="59"/>
      <c r="E74" s="59"/>
      <c r="F74" s="59"/>
      <c r="G74" s="59"/>
      <c r="H74" s="59"/>
      <c r="I74" s="59"/>
      <c r="J74" s="59"/>
      <c r="K74" s="59"/>
      <c r="L74" s="67"/>
      <c r="M74" s="68"/>
      <c r="N74" s="69"/>
    </row>
    <row r="75" spans="1:21" s="39" customFormat="1" ht="12" customHeight="1" x14ac:dyDescent="0.2">
      <c r="A75" s="59"/>
      <c r="B75" s="59"/>
      <c r="C75" s="59"/>
      <c r="D75" s="59"/>
      <c r="E75" s="59"/>
      <c r="F75" s="59"/>
      <c r="G75" s="59"/>
      <c r="H75" s="59"/>
      <c r="I75" s="59"/>
      <c r="J75" s="59"/>
      <c r="K75" s="59"/>
      <c r="L75" s="67"/>
      <c r="M75" s="68"/>
      <c r="N75" s="69"/>
    </row>
    <row r="76" spans="1:21" s="39" customFormat="1" ht="13.9" customHeight="1" x14ac:dyDescent="0.2">
      <c r="A76" s="59"/>
      <c r="B76" s="59"/>
      <c r="C76" s="59"/>
      <c r="D76" s="59"/>
      <c r="E76" s="59"/>
      <c r="F76" s="59"/>
      <c r="G76" s="59"/>
      <c r="H76" s="59"/>
      <c r="I76" s="59"/>
      <c r="J76" s="59"/>
      <c r="K76" s="59"/>
      <c r="L76" s="67"/>
      <c r="M76" s="68"/>
      <c r="N76" s="69"/>
    </row>
    <row r="77" spans="1:21" s="39" customFormat="1" ht="13.9" customHeight="1" x14ac:dyDescent="0.2">
      <c r="A77" s="59"/>
      <c r="B77" s="59"/>
      <c r="C77" s="59"/>
      <c r="D77" s="59"/>
      <c r="E77" s="59"/>
      <c r="F77" s="59"/>
      <c r="G77" s="59"/>
      <c r="H77" s="59"/>
      <c r="I77" s="59"/>
      <c r="J77" s="59"/>
      <c r="K77" s="59"/>
      <c r="L77" s="67"/>
      <c r="M77" s="68"/>
      <c r="N77" s="69"/>
    </row>
    <row r="78" spans="1:21" s="39" customFormat="1" ht="13.9" customHeight="1" x14ac:dyDescent="0.2">
      <c r="A78" s="59"/>
      <c r="B78" s="59"/>
      <c r="C78" s="59"/>
      <c r="D78" s="59"/>
      <c r="E78" s="59"/>
      <c r="F78" s="59"/>
      <c r="G78" s="59"/>
      <c r="H78" s="59"/>
      <c r="I78" s="59"/>
      <c r="J78" s="59"/>
      <c r="K78" s="59"/>
      <c r="L78" s="67"/>
      <c r="M78" s="68"/>
      <c r="N78" s="69"/>
    </row>
    <row r="79" spans="1:21" s="39" customFormat="1" ht="13.9" customHeight="1" x14ac:dyDescent="0.2">
      <c r="A79" s="59"/>
      <c r="B79" s="59"/>
      <c r="C79" s="59"/>
      <c r="D79" s="59"/>
      <c r="E79" s="59"/>
      <c r="F79" s="59"/>
      <c r="G79" s="59"/>
      <c r="H79" s="59"/>
      <c r="I79" s="59"/>
      <c r="J79" s="59"/>
      <c r="K79" s="59"/>
      <c r="L79" s="67"/>
      <c r="M79" s="68"/>
      <c r="N79" s="69"/>
      <c r="O79" s="56"/>
      <c r="P79" s="64"/>
      <c r="Q79" s="64"/>
      <c r="R79" s="64"/>
      <c r="S79" s="64"/>
      <c r="T79" s="64"/>
    </row>
    <row r="80" spans="1:21" s="39" customFormat="1" ht="13.9" customHeight="1" x14ac:dyDescent="0.2">
      <c r="A80" s="63"/>
      <c r="B80" s="64"/>
      <c r="C80" s="64"/>
      <c r="D80" s="65"/>
      <c r="E80" s="64"/>
      <c r="F80" s="64"/>
      <c r="G80" s="64"/>
      <c r="H80" s="64"/>
      <c r="I80" s="64"/>
      <c r="J80" s="64"/>
      <c r="K80" s="66"/>
      <c r="L80" s="67"/>
      <c r="M80" s="68"/>
      <c r="N80" s="69"/>
      <c r="O80" s="56"/>
      <c r="P80" s="64"/>
      <c r="Q80" s="64"/>
      <c r="R80" s="64"/>
      <c r="S80" s="64"/>
      <c r="T80" s="64"/>
    </row>
    <row r="81" spans="1:20" s="39" customFormat="1" ht="13.9" customHeight="1" x14ac:dyDescent="0.2">
      <c r="A81" s="63"/>
      <c r="B81" s="64"/>
      <c r="C81" s="64"/>
      <c r="D81" s="65"/>
      <c r="E81" s="64"/>
      <c r="F81" s="64"/>
      <c r="G81" s="64"/>
      <c r="H81" s="64"/>
      <c r="I81" s="64"/>
      <c r="J81" s="64"/>
      <c r="K81" s="66"/>
      <c r="L81" s="67"/>
      <c r="M81" s="68"/>
      <c r="N81" s="69"/>
      <c r="O81" s="56"/>
      <c r="P81" s="64"/>
      <c r="Q81" s="64"/>
      <c r="R81" s="64"/>
      <c r="S81" s="64"/>
      <c r="T81" s="64"/>
    </row>
    <row r="82" spans="1:20" s="39" customFormat="1" ht="13.9" customHeight="1" x14ac:dyDescent="0.2">
      <c r="A82" s="63"/>
      <c r="B82" s="64"/>
      <c r="C82" s="64"/>
      <c r="D82" s="65"/>
      <c r="E82" s="64"/>
      <c r="F82" s="64"/>
      <c r="G82" s="64"/>
      <c r="H82" s="64"/>
      <c r="I82" s="64"/>
      <c r="J82" s="64"/>
      <c r="K82" s="66"/>
      <c r="L82" s="67"/>
      <c r="M82" s="68"/>
      <c r="N82" s="69"/>
      <c r="O82" s="58"/>
      <c r="P82" s="64"/>
      <c r="Q82" s="64"/>
      <c r="R82" s="64"/>
      <c r="S82" s="64"/>
      <c r="T82" s="64"/>
    </row>
    <row r="83" spans="1:20" s="39" customFormat="1" ht="13.9" customHeight="1" x14ac:dyDescent="0.2">
      <c r="A83" s="63"/>
      <c r="B83" s="64"/>
      <c r="C83" s="64"/>
      <c r="D83" s="65"/>
      <c r="E83" s="64"/>
      <c r="F83" s="64"/>
      <c r="G83" s="64"/>
      <c r="H83" s="64"/>
      <c r="I83" s="64"/>
      <c r="J83" s="64"/>
      <c r="K83" s="66"/>
      <c r="L83" s="67"/>
      <c r="M83" s="68"/>
      <c r="N83" s="69"/>
      <c r="O83" s="58"/>
      <c r="P83" s="64"/>
      <c r="Q83" s="64"/>
      <c r="R83" s="64"/>
      <c r="S83" s="64"/>
      <c r="T83" s="64"/>
    </row>
    <row r="84" spans="1:20" s="39" customFormat="1" ht="13.9" customHeight="1" x14ac:dyDescent="0.2">
      <c r="A84" s="63"/>
      <c r="B84" s="64"/>
      <c r="C84" s="64"/>
      <c r="D84" s="65"/>
      <c r="E84" s="64"/>
      <c r="F84" s="64"/>
      <c r="G84" s="64"/>
      <c r="H84" s="64"/>
      <c r="I84" s="64"/>
      <c r="J84" s="64"/>
      <c r="K84" s="66"/>
      <c r="L84" s="67"/>
      <c r="M84" s="68"/>
      <c r="N84" s="69"/>
      <c r="O84" s="58"/>
      <c r="P84" s="64"/>
      <c r="Q84" s="64"/>
      <c r="R84" s="64"/>
      <c r="S84" s="64"/>
      <c r="T84" s="64"/>
    </row>
    <row r="85" spans="1:20" s="37" customFormat="1" ht="16.5" x14ac:dyDescent="0.3">
      <c r="A85" s="63"/>
      <c r="B85" s="71"/>
      <c r="C85" s="71"/>
      <c r="D85" s="71"/>
      <c r="E85" s="71"/>
      <c r="F85" s="71"/>
      <c r="G85" s="71"/>
      <c r="H85" s="71"/>
      <c r="I85" s="71"/>
      <c r="J85" s="71"/>
      <c r="K85" s="72"/>
      <c r="L85" s="71"/>
      <c r="M85" s="71"/>
      <c r="N85" s="71"/>
      <c r="O85" s="71"/>
      <c r="P85" s="71"/>
      <c r="Q85" s="71"/>
      <c r="R85" s="71"/>
      <c r="S85" s="71"/>
      <c r="T85" s="71"/>
    </row>
    <row r="86" spans="1:20" s="37" customFormat="1" ht="16.5" x14ac:dyDescent="0.3">
      <c r="A86" s="63"/>
      <c r="B86" s="71"/>
      <c r="C86" s="71"/>
      <c r="D86" s="71"/>
      <c r="E86" s="71"/>
      <c r="F86" s="71"/>
      <c r="G86" s="71"/>
      <c r="H86" s="71"/>
      <c r="I86" s="71"/>
      <c r="J86" s="71"/>
      <c r="K86" s="72"/>
      <c r="L86" s="71"/>
      <c r="M86" s="71"/>
      <c r="N86" s="71"/>
      <c r="O86" s="71"/>
      <c r="P86" s="71"/>
      <c r="Q86" s="71"/>
      <c r="R86" s="71"/>
      <c r="S86" s="71"/>
      <c r="T86" s="71"/>
    </row>
    <row r="87" spans="1:20" s="37" customFormat="1" ht="16.5" x14ac:dyDescent="0.3">
      <c r="A87" s="63"/>
      <c r="B87" s="71"/>
      <c r="C87" s="71"/>
      <c r="D87" s="71"/>
      <c r="E87" s="71"/>
      <c r="F87" s="71"/>
      <c r="G87" s="71"/>
      <c r="H87" s="71"/>
      <c r="I87" s="71"/>
      <c r="J87" s="71"/>
      <c r="K87" s="72"/>
      <c r="L87" s="71"/>
      <c r="M87" s="71"/>
      <c r="N87" s="71"/>
      <c r="O87" s="71"/>
      <c r="P87" s="71"/>
      <c r="Q87" s="71"/>
      <c r="R87" s="71"/>
      <c r="S87" s="71"/>
      <c r="T87" s="71"/>
    </row>
    <row r="88" spans="1:20" s="37" customFormat="1" ht="16.5" x14ac:dyDescent="0.3">
      <c r="A88" s="63"/>
      <c r="B88" s="71"/>
      <c r="C88" s="71"/>
      <c r="D88" s="71"/>
      <c r="E88" s="71"/>
      <c r="F88" s="71"/>
      <c r="G88" s="71"/>
      <c r="H88" s="71"/>
      <c r="I88" s="71"/>
      <c r="J88" s="71"/>
      <c r="K88" s="72"/>
      <c r="L88" s="71"/>
      <c r="M88" s="71"/>
      <c r="N88" s="71"/>
      <c r="O88" s="71"/>
      <c r="P88" s="71"/>
      <c r="Q88" s="71"/>
      <c r="R88" s="71"/>
      <c r="S88" s="71"/>
      <c r="T88" s="71"/>
    </row>
    <row r="89" spans="1:20" s="37" customFormat="1" ht="16.5" x14ac:dyDescent="0.3">
      <c r="A89" s="63"/>
      <c r="B89" s="71"/>
      <c r="C89" s="71"/>
      <c r="D89" s="71"/>
      <c r="E89" s="71"/>
      <c r="F89" s="71"/>
      <c r="G89" s="71"/>
      <c r="H89" s="71"/>
      <c r="I89" s="71"/>
      <c r="J89" s="71"/>
      <c r="K89" s="72"/>
      <c r="L89" s="71"/>
      <c r="M89" s="71"/>
      <c r="N89" s="71"/>
      <c r="O89" s="71"/>
      <c r="P89" s="71"/>
      <c r="Q89" s="71"/>
      <c r="R89" s="71"/>
      <c r="S89" s="71"/>
      <c r="T89" s="71"/>
    </row>
    <row r="90" spans="1:20" s="37" customFormat="1" ht="16.5" x14ac:dyDescent="0.3">
      <c r="A90" s="63"/>
      <c r="B90" s="71"/>
      <c r="C90" s="71"/>
      <c r="D90" s="71"/>
      <c r="E90" s="71"/>
      <c r="F90" s="71"/>
      <c r="G90" s="71"/>
      <c r="H90" s="71"/>
      <c r="I90" s="71"/>
      <c r="J90" s="71"/>
      <c r="K90" s="72"/>
      <c r="L90" s="71"/>
      <c r="M90" s="71"/>
      <c r="N90" s="71"/>
      <c r="O90" s="71"/>
      <c r="P90" s="71"/>
      <c r="Q90" s="71"/>
      <c r="R90" s="71"/>
      <c r="S90" s="71"/>
      <c r="T90" s="71"/>
    </row>
    <row r="91" spans="1:20" x14ac:dyDescent="0.25">
      <c r="A91" s="61"/>
      <c r="B91" s="24"/>
      <c r="C91" s="24"/>
      <c r="D91" s="24"/>
      <c r="E91" s="24"/>
      <c r="F91" s="24"/>
      <c r="G91" s="24"/>
      <c r="H91" s="24"/>
      <c r="I91" s="24"/>
      <c r="J91" s="24"/>
      <c r="K91" s="59"/>
      <c r="L91" s="59"/>
      <c r="M91" s="60"/>
      <c r="N91" s="60"/>
      <c r="O91" s="56"/>
      <c r="P91" s="24"/>
      <c r="Q91" s="24"/>
      <c r="R91" s="24"/>
      <c r="S91" s="24"/>
      <c r="T91" s="24"/>
    </row>
    <row r="92" spans="1:20" x14ac:dyDescent="0.25">
      <c r="A92" s="61"/>
      <c r="B92" s="24"/>
      <c r="C92" s="24"/>
      <c r="D92" s="24"/>
      <c r="E92" s="24"/>
      <c r="F92" s="24"/>
      <c r="G92" s="24"/>
      <c r="H92" s="24"/>
      <c r="I92" s="24"/>
      <c r="J92" s="24"/>
      <c r="K92" s="59"/>
      <c r="L92" s="59"/>
      <c r="M92" s="60"/>
      <c r="N92" s="60"/>
      <c r="O92" s="57"/>
      <c r="P92" s="24"/>
      <c r="Q92" s="24"/>
      <c r="R92" s="24"/>
      <c r="S92" s="24"/>
      <c r="T92" s="24"/>
    </row>
    <row r="93" spans="1:20" x14ac:dyDescent="0.25">
      <c r="A93" s="61"/>
      <c r="B93" s="24"/>
      <c r="C93" s="24"/>
      <c r="D93" s="24"/>
      <c r="E93" s="24"/>
      <c r="F93" s="24"/>
      <c r="G93" s="24"/>
      <c r="H93" s="24"/>
      <c r="I93" s="24"/>
      <c r="J93" s="24"/>
      <c r="K93" s="59"/>
      <c r="L93" s="59"/>
      <c r="M93" s="60"/>
      <c r="N93" s="60"/>
      <c r="O93" s="58"/>
      <c r="P93" s="24"/>
      <c r="Q93" s="24"/>
      <c r="R93" s="24"/>
      <c r="S93" s="24"/>
      <c r="T93" s="24"/>
    </row>
    <row r="94" spans="1:20" x14ac:dyDescent="0.25">
      <c r="A94" s="61"/>
      <c r="B94" s="24"/>
      <c r="C94" s="24"/>
      <c r="D94" s="24"/>
      <c r="E94" s="24"/>
      <c r="F94" s="24"/>
      <c r="G94" s="24"/>
      <c r="H94" s="24"/>
      <c r="I94" s="24"/>
      <c r="J94" s="24"/>
      <c r="K94" s="59"/>
      <c r="L94" s="59"/>
      <c r="M94" s="60"/>
      <c r="N94" s="60"/>
      <c r="O94" s="57"/>
      <c r="P94" s="24"/>
      <c r="Q94" s="24"/>
      <c r="R94" s="24"/>
      <c r="S94" s="24"/>
      <c r="T94" s="24"/>
    </row>
    <row r="95" spans="1:20" x14ac:dyDescent="0.25">
      <c r="A95" s="61"/>
      <c r="B95" s="24"/>
      <c r="C95" s="24"/>
      <c r="D95" s="24"/>
      <c r="E95" s="24"/>
      <c r="F95" s="24"/>
      <c r="G95" s="24"/>
      <c r="H95" s="24"/>
      <c r="I95" s="24"/>
      <c r="J95" s="24"/>
      <c r="K95" s="59"/>
      <c r="L95" s="59"/>
      <c r="M95" s="60"/>
      <c r="N95" s="60"/>
      <c r="O95" s="58"/>
      <c r="P95" s="24"/>
      <c r="Q95" s="24"/>
      <c r="R95" s="24"/>
      <c r="S95" s="24"/>
      <c r="T95" s="24"/>
    </row>
    <row r="96" spans="1:20" ht="128.25" customHeight="1" x14ac:dyDescent="0.25">
      <c r="A96" s="61"/>
      <c r="B96" s="24"/>
      <c r="C96" s="24"/>
      <c r="D96" s="24"/>
      <c r="E96" s="24"/>
      <c r="F96" s="24"/>
      <c r="G96" s="24"/>
      <c r="H96" s="24"/>
      <c r="I96" s="24"/>
      <c r="J96" s="24"/>
      <c r="K96" s="59"/>
      <c r="L96" s="59"/>
      <c r="M96" s="60"/>
      <c r="N96" s="60"/>
      <c r="O96" s="56"/>
      <c r="P96" s="24"/>
      <c r="Q96" s="24"/>
      <c r="R96" s="24"/>
      <c r="S96" s="24"/>
      <c r="T96" s="24"/>
    </row>
    <row r="97" spans="1:20" ht="84.75" customHeight="1" x14ac:dyDescent="0.25">
      <c r="A97" s="61"/>
      <c r="B97" s="24"/>
      <c r="C97" s="24"/>
      <c r="D97" s="24"/>
      <c r="E97" s="24"/>
      <c r="F97" s="24"/>
      <c r="G97" s="24"/>
      <c r="H97" s="24"/>
      <c r="I97" s="24"/>
      <c r="J97" s="24"/>
      <c r="K97" s="59"/>
      <c r="L97" s="59"/>
      <c r="M97" s="60"/>
      <c r="N97" s="60"/>
      <c r="O97" s="56"/>
      <c r="P97" s="24"/>
      <c r="Q97" s="24"/>
      <c r="R97" s="24"/>
      <c r="S97" s="24"/>
      <c r="T97" s="24"/>
    </row>
    <row r="98" spans="1:20" ht="64.5" customHeight="1" x14ac:dyDescent="0.25">
      <c r="A98" s="61"/>
      <c r="B98" s="24"/>
      <c r="C98" s="24"/>
      <c r="D98" s="24"/>
      <c r="E98" s="24"/>
      <c r="F98" s="24"/>
      <c r="G98" s="24"/>
      <c r="H98" s="24"/>
      <c r="I98" s="24"/>
      <c r="J98" s="24"/>
      <c r="K98" s="59"/>
      <c r="L98" s="59"/>
      <c r="M98" s="60"/>
      <c r="N98" s="60"/>
      <c r="O98" s="56"/>
      <c r="P98" s="24"/>
      <c r="Q98" s="24"/>
      <c r="R98" s="24"/>
      <c r="S98" s="24"/>
      <c r="T98" s="24"/>
    </row>
    <row r="99" spans="1:20" ht="54.75" customHeight="1" x14ac:dyDescent="0.25">
      <c r="A99" s="62"/>
      <c r="B99" s="24"/>
      <c r="C99" s="24"/>
      <c r="D99" s="24"/>
      <c r="E99" s="24"/>
      <c r="F99" s="24"/>
      <c r="G99" s="24"/>
      <c r="H99" s="24"/>
      <c r="I99" s="24"/>
      <c r="J99" s="24"/>
      <c r="K99" s="59"/>
      <c r="L99" s="59"/>
      <c r="M99" s="60"/>
      <c r="N99" s="60"/>
      <c r="O99" s="56"/>
      <c r="P99" s="24"/>
      <c r="Q99" s="24"/>
      <c r="R99" s="24"/>
      <c r="S99" s="24"/>
      <c r="T99" s="24"/>
    </row>
  </sheetData>
  <mergeCells count="61">
    <mergeCell ref="N56:T56"/>
    <mergeCell ref="U56:U66"/>
    <mergeCell ref="N59:T59"/>
    <mergeCell ref="N62:N63"/>
    <mergeCell ref="J56:J66"/>
    <mergeCell ref="D56:D57"/>
    <mergeCell ref="E56:E57"/>
    <mergeCell ref="F56:F57"/>
    <mergeCell ref="G56:G57"/>
    <mergeCell ref="H56:H57"/>
    <mergeCell ref="I56:I57"/>
    <mergeCell ref="L50:L55"/>
    <mergeCell ref="M50:M55"/>
    <mergeCell ref="L38:L39"/>
    <mergeCell ref="M38:M39"/>
    <mergeCell ref="L40:L49"/>
    <mergeCell ref="M40:M49"/>
    <mergeCell ref="K38:K39"/>
    <mergeCell ref="K40:K49"/>
    <mergeCell ref="U8:U13"/>
    <mergeCell ref="U14:U33"/>
    <mergeCell ref="U34:U37"/>
    <mergeCell ref="U38:U39"/>
    <mergeCell ref="U40:U49"/>
    <mergeCell ref="B8:B66"/>
    <mergeCell ref="C8:C66"/>
    <mergeCell ref="A1:U1"/>
    <mergeCell ref="A6:A7"/>
    <mergeCell ref="B6:B7"/>
    <mergeCell ref="C6:C7"/>
    <mergeCell ref="D6:I6"/>
    <mergeCell ref="J6:J7"/>
    <mergeCell ref="K6:K7"/>
    <mergeCell ref="L6:L7"/>
    <mergeCell ref="N6:N7"/>
    <mergeCell ref="O6:T6"/>
    <mergeCell ref="M6:M7"/>
    <mergeCell ref="U6:U7"/>
    <mergeCell ref="A5:U5"/>
    <mergeCell ref="U50:U55"/>
    <mergeCell ref="F8:F55"/>
    <mergeCell ref="G8:G55"/>
    <mergeCell ref="H8:H55"/>
    <mergeCell ref="I8:I55"/>
    <mergeCell ref="K34:K37"/>
    <mergeCell ref="A8:A66"/>
    <mergeCell ref="M56:M66"/>
    <mergeCell ref="L56:L66"/>
    <mergeCell ref="K56:K66"/>
    <mergeCell ref="L34:L37"/>
    <mergeCell ref="M34:M37"/>
    <mergeCell ref="K8:K13"/>
    <mergeCell ref="L8:L13"/>
    <mergeCell ref="M8:M13"/>
    <mergeCell ref="L14:L33"/>
    <mergeCell ref="M14:M33"/>
    <mergeCell ref="K50:K55"/>
    <mergeCell ref="K14:K33"/>
    <mergeCell ref="J8:J55"/>
    <mergeCell ref="D8:D55"/>
    <mergeCell ref="E8:E5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6"/>
  <sheetViews>
    <sheetView zoomScale="60" zoomScaleNormal="60" workbookViewId="0">
      <selection activeCell="A4" sqref="A4"/>
    </sheetView>
  </sheetViews>
  <sheetFormatPr baseColWidth="10" defaultRowHeight="15" x14ac:dyDescent="0.25"/>
  <cols>
    <col min="4" max="4" width="34.140625" bestFit="1" customWidth="1"/>
    <col min="5" max="5" width="9.85546875" bestFit="1" customWidth="1"/>
    <col min="6" max="7" width="4.85546875" bestFit="1" customWidth="1"/>
    <col min="8" max="8" width="5.28515625" bestFit="1" customWidth="1"/>
    <col min="9" max="9" width="5.5703125" customWidth="1"/>
    <col min="10" max="10" width="13.7109375" bestFit="1" customWidth="1"/>
    <col min="11" max="11" width="7.7109375" customWidth="1"/>
    <col min="14" max="14" width="18.140625" customWidth="1"/>
    <col min="15" max="15" width="22.140625" customWidth="1"/>
    <col min="17" max="17" width="15.85546875" customWidth="1"/>
    <col min="18" max="18" width="18" customWidth="1"/>
    <col min="19" max="19" width="14.28515625" customWidth="1"/>
    <col min="20" max="20" width="14.42578125" customWidth="1"/>
    <col min="21" max="21" width="28.28515625" customWidth="1"/>
  </cols>
  <sheetData>
    <row r="1" spans="1:21" x14ac:dyDescent="0.25">
      <c r="A1" s="508"/>
      <c r="B1" s="508"/>
      <c r="C1" s="508"/>
      <c r="D1" s="508"/>
      <c r="E1" s="508"/>
      <c r="F1" s="508"/>
      <c r="G1" s="508"/>
      <c r="H1" s="508"/>
      <c r="I1" s="508"/>
      <c r="J1" s="508"/>
      <c r="K1" s="508"/>
      <c r="L1" s="508"/>
      <c r="M1" s="508"/>
      <c r="N1" s="508"/>
      <c r="O1" s="508"/>
      <c r="P1" s="508"/>
      <c r="Q1" s="508"/>
      <c r="R1" s="508"/>
      <c r="S1" s="508"/>
      <c r="T1" s="508"/>
      <c r="U1" s="508"/>
    </row>
    <row r="2" spans="1:21" x14ac:dyDescent="0.25">
      <c r="A2" s="76" t="s">
        <v>6</v>
      </c>
      <c r="B2" s="94"/>
      <c r="C2" s="95"/>
      <c r="D2" s="96"/>
      <c r="E2" s="5"/>
      <c r="F2" s="5"/>
      <c r="G2" s="5"/>
      <c r="H2" s="5"/>
      <c r="I2" s="5"/>
      <c r="J2" s="95"/>
      <c r="K2" s="76"/>
      <c r="L2" s="94"/>
      <c r="M2" s="95"/>
      <c r="N2" s="96"/>
      <c r="O2" s="5"/>
      <c r="P2" s="5"/>
      <c r="Q2" s="5"/>
      <c r="R2" s="5"/>
      <c r="S2" s="5"/>
      <c r="T2" s="95"/>
    </row>
    <row r="3" spans="1:21" x14ac:dyDescent="0.25">
      <c r="A3" s="76" t="s">
        <v>7</v>
      </c>
      <c r="B3" s="94"/>
      <c r="C3" s="95"/>
      <c r="D3" s="96"/>
      <c r="E3" s="5"/>
      <c r="F3" s="5"/>
      <c r="G3" s="5"/>
      <c r="H3" s="5"/>
      <c r="I3" s="5"/>
      <c r="J3" s="95"/>
      <c r="K3" s="76"/>
      <c r="L3" s="94"/>
      <c r="M3" s="95"/>
      <c r="N3" s="96"/>
      <c r="O3" s="5"/>
      <c r="P3" s="5"/>
      <c r="Q3" s="5"/>
      <c r="R3" s="5"/>
      <c r="S3" s="5"/>
      <c r="T3" s="95"/>
    </row>
    <row r="4" spans="1:21" ht="23.25" x14ac:dyDescent="0.25">
      <c r="A4" s="76" t="s">
        <v>1440</v>
      </c>
      <c r="B4" s="94"/>
      <c r="C4" s="95"/>
      <c r="D4" s="96"/>
      <c r="E4" s="5"/>
      <c r="F4" s="5"/>
      <c r="G4" s="5"/>
      <c r="H4" s="5"/>
      <c r="I4" s="278" t="s">
        <v>1047</v>
      </c>
      <c r="J4" s="95" t="s">
        <v>1048</v>
      </c>
      <c r="K4" s="76" t="s">
        <v>1049</v>
      </c>
      <c r="L4" s="94"/>
      <c r="M4" s="95"/>
      <c r="N4" s="96"/>
      <c r="O4" s="5"/>
      <c r="P4" s="278" t="s">
        <v>1047</v>
      </c>
      <c r="Q4" s="279">
        <v>2017</v>
      </c>
      <c r="R4" s="5"/>
      <c r="S4" s="278"/>
      <c r="T4" s="279"/>
    </row>
    <row r="5" spans="1:21" ht="15.75" thickBot="1" x14ac:dyDescent="0.3">
      <c r="A5" s="956" t="s">
        <v>1052</v>
      </c>
      <c r="B5" s="956"/>
      <c r="C5" s="956"/>
      <c r="D5" s="956"/>
      <c r="E5" s="956"/>
      <c r="F5" s="956"/>
      <c r="G5" s="956"/>
      <c r="H5" s="956"/>
      <c r="I5" s="956"/>
      <c r="J5" s="956"/>
      <c r="K5" s="956"/>
      <c r="L5" s="956"/>
      <c r="M5" s="956"/>
      <c r="N5" s="956"/>
      <c r="O5" s="956"/>
      <c r="P5" s="956"/>
      <c r="Q5" s="956"/>
      <c r="R5" s="956"/>
      <c r="S5" s="956"/>
      <c r="T5" s="956"/>
    </row>
    <row r="6" spans="1:21" ht="22.5" customHeight="1" x14ac:dyDescent="0.25">
      <c r="A6" s="482" t="s">
        <v>8</v>
      </c>
      <c r="B6" s="484" t="s">
        <v>9</v>
      </c>
      <c r="C6" s="486" t="s">
        <v>10</v>
      </c>
      <c r="D6" s="449" t="s">
        <v>697</v>
      </c>
      <c r="E6" s="449"/>
      <c r="F6" s="449"/>
      <c r="G6" s="449"/>
      <c r="H6" s="449"/>
      <c r="I6" s="450"/>
      <c r="J6" s="934" t="s">
        <v>698</v>
      </c>
      <c r="K6" s="486" t="s">
        <v>0</v>
      </c>
      <c r="L6" s="449" t="s">
        <v>11</v>
      </c>
      <c r="M6" s="449" t="s">
        <v>12</v>
      </c>
      <c r="N6" s="449" t="s">
        <v>17</v>
      </c>
      <c r="O6" s="449" t="s">
        <v>15</v>
      </c>
      <c r="P6" s="449"/>
      <c r="Q6" s="449"/>
      <c r="R6" s="449"/>
      <c r="S6" s="449"/>
      <c r="T6" s="449"/>
      <c r="U6" s="449" t="s">
        <v>880</v>
      </c>
    </row>
    <row r="7" spans="1:21" ht="25.5" x14ac:dyDescent="0.25">
      <c r="A7" s="483"/>
      <c r="B7" s="485"/>
      <c r="C7" s="487"/>
      <c r="D7" s="35" t="s">
        <v>1</v>
      </c>
      <c r="E7" s="35" t="s">
        <v>699</v>
      </c>
      <c r="F7" s="35">
        <v>2017</v>
      </c>
      <c r="G7" s="35">
        <v>2018</v>
      </c>
      <c r="H7" s="35">
        <v>2019</v>
      </c>
      <c r="I7" s="34">
        <v>2020</v>
      </c>
      <c r="J7" s="935"/>
      <c r="K7" s="487"/>
      <c r="L7" s="479"/>
      <c r="M7" s="479"/>
      <c r="N7" s="479"/>
      <c r="O7" s="35" t="s">
        <v>142</v>
      </c>
      <c r="P7" s="35" t="s">
        <v>16</v>
      </c>
      <c r="Q7" s="35">
        <v>2017</v>
      </c>
      <c r="R7" s="35">
        <v>2018</v>
      </c>
      <c r="S7" s="35">
        <v>2019</v>
      </c>
      <c r="T7" s="295">
        <v>2020</v>
      </c>
      <c r="U7" s="479"/>
    </row>
    <row r="8" spans="1:21" ht="75" customHeight="1" x14ac:dyDescent="0.25">
      <c r="A8" s="958" t="s">
        <v>753</v>
      </c>
      <c r="B8" s="425" t="s">
        <v>752</v>
      </c>
      <c r="C8" s="425" t="s">
        <v>751</v>
      </c>
      <c r="D8" s="494" t="s">
        <v>750</v>
      </c>
      <c r="E8" s="497">
        <v>0</v>
      </c>
      <c r="F8" s="467">
        <v>0.5</v>
      </c>
      <c r="G8" s="467">
        <v>0.7</v>
      </c>
      <c r="H8" s="467">
        <v>1</v>
      </c>
      <c r="I8" s="467">
        <v>1</v>
      </c>
      <c r="J8" s="464">
        <v>3</v>
      </c>
      <c r="K8" s="425">
        <v>1</v>
      </c>
      <c r="L8" s="430">
        <v>43106917</v>
      </c>
      <c r="M8" s="957" t="s">
        <v>713</v>
      </c>
      <c r="N8" s="634" t="s">
        <v>714</v>
      </c>
      <c r="O8" s="29" t="s">
        <v>701</v>
      </c>
      <c r="P8" s="28">
        <v>0</v>
      </c>
      <c r="Q8" s="13">
        <v>1</v>
      </c>
      <c r="R8" s="28"/>
      <c r="S8" s="28"/>
      <c r="T8" s="28"/>
      <c r="U8" s="941">
        <v>331755380</v>
      </c>
    </row>
    <row r="9" spans="1:21" ht="87" customHeight="1" x14ac:dyDescent="0.25">
      <c r="A9" s="958"/>
      <c r="B9" s="425"/>
      <c r="C9" s="425"/>
      <c r="D9" s="495"/>
      <c r="E9" s="456"/>
      <c r="F9" s="498"/>
      <c r="G9" s="498"/>
      <c r="H9" s="498"/>
      <c r="I9" s="498"/>
      <c r="J9" s="465"/>
      <c r="K9" s="425"/>
      <c r="L9" s="430"/>
      <c r="M9" s="957"/>
      <c r="N9" s="634"/>
      <c r="O9" s="29" t="s">
        <v>702</v>
      </c>
      <c r="P9" s="28">
        <v>0</v>
      </c>
      <c r="Q9" s="13">
        <v>1</v>
      </c>
      <c r="R9" s="28"/>
      <c r="S9" s="28"/>
      <c r="T9" s="28"/>
      <c r="U9" s="942"/>
    </row>
    <row r="10" spans="1:21" ht="129" customHeight="1" x14ac:dyDescent="0.25">
      <c r="A10" s="958"/>
      <c r="B10" s="425"/>
      <c r="C10" s="425"/>
      <c r="D10" s="495"/>
      <c r="E10" s="456"/>
      <c r="F10" s="498"/>
      <c r="G10" s="498"/>
      <c r="H10" s="498"/>
      <c r="I10" s="498"/>
      <c r="J10" s="465"/>
      <c r="K10" s="425"/>
      <c r="L10" s="430"/>
      <c r="M10" s="957"/>
      <c r="N10" s="27" t="s">
        <v>715</v>
      </c>
      <c r="O10" s="29" t="s">
        <v>703</v>
      </c>
      <c r="P10" s="28">
        <v>0</v>
      </c>
      <c r="Q10" s="13">
        <v>1</v>
      </c>
      <c r="R10" s="28"/>
      <c r="S10" s="28"/>
      <c r="T10" s="28"/>
      <c r="U10" s="942"/>
    </row>
    <row r="11" spans="1:21" ht="154.15" customHeight="1" x14ac:dyDescent="0.25">
      <c r="A11" s="958"/>
      <c r="B11" s="425"/>
      <c r="C11" s="425"/>
      <c r="D11" s="495"/>
      <c r="E11" s="456"/>
      <c r="F11" s="498"/>
      <c r="G11" s="498"/>
      <c r="H11" s="498"/>
      <c r="I11" s="498"/>
      <c r="J11" s="465"/>
      <c r="K11" s="425"/>
      <c r="L11" s="430"/>
      <c r="M11" s="957"/>
      <c r="N11" s="27" t="s">
        <v>716</v>
      </c>
      <c r="O11" s="29" t="s">
        <v>704</v>
      </c>
      <c r="P11" s="28">
        <v>0</v>
      </c>
      <c r="Q11" s="13">
        <v>1</v>
      </c>
      <c r="R11" s="28"/>
      <c r="S11" s="28"/>
      <c r="T11" s="28"/>
      <c r="U11" s="942"/>
    </row>
    <row r="12" spans="1:21" ht="81.599999999999994" customHeight="1" x14ac:dyDescent="0.25">
      <c r="A12" s="958"/>
      <c r="B12" s="425"/>
      <c r="C12" s="425"/>
      <c r="D12" s="495"/>
      <c r="E12" s="456"/>
      <c r="F12" s="498"/>
      <c r="G12" s="498"/>
      <c r="H12" s="498"/>
      <c r="I12" s="498"/>
      <c r="J12" s="465"/>
      <c r="K12" s="425"/>
      <c r="L12" s="430"/>
      <c r="M12" s="957"/>
      <c r="N12" s="27" t="s">
        <v>717</v>
      </c>
      <c r="O12" s="29" t="s">
        <v>705</v>
      </c>
      <c r="P12" s="28">
        <v>0</v>
      </c>
      <c r="Q12" s="25" t="s">
        <v>706</v>
      </c>
      <c r="R12" s="17" t="s">
        <v>707</v>
      </c>
      <c r="S12" s="28" t="s">
        <v>708</v>
      </c>
      <c r="T12" s="28" t="s">
        <v>708</v>
      </c>
      <c r="U12" s="942"/>
    </row>
    <row r="13" spans="1:21" ht="84.6" customHeight="1" x14ac:dyDescent="0.25">
      <c r="A13" s="958"/>
      <c r="B13" s="425"/>
      <c r="C13" s="425"/>
      <c r="D13" s="495"/>
      <c r="E13" s="456"/>
      <c r="F13" s="498"/>
      <c r="G13" s="498"/>
      <c r="H13" s="498"/>
      <c r="I13" s="498"/>
      <c r="J13" s="465"/>
      <c r="K13" s="425"/>
      <c r="L13" s="430"/>
      <c r="M13" s="957"/>
      <c r="N13" s="30" t="s">
        <v>718</v>
      </c>
      <c r="O13" s="45" t="s">
        <v>709</v>
      </c>
      <c r="P13" s="28">
        <v>0</v>
      </c>
      <c r="Q13" s="13">
        <v>1</v>
      </c>
      <c r="R13" s="17"/>
      <c r="S13" s="28"/>
      <c r="T13" s="28"/>
      <c r="U13" s="942"/>
    </row>
    <row r="14" spans="1:21" ht="84" customHeight="1" x14ac:dyDescent="0.25">
      <c r="A14" s="958"/>
      <c r="B14" s="425"/>
      <c r="C14" s="425"/>
      <c r="D14" s="495"/>
      <c r="E14" s="456"/>
      <c r="F14" s="498"/>
      <c r="G14" s="498"/>
      <c r="H14" s="498"/>
      <c r="I14" s="498"/>
      <c r="J14" s="465"/>
      <c r="K14" s="425"/>
      <c r="L14" s="430"/>
      <c r="M14" s="957"/>
      <c r="N14" s="634" t="s">
        <v>719</v>
      </c>
      <c r="O14" s="29" t="s">
        <v>710</v>
      </c>
      <c r="P14" s="28">
        <v>0</v>
      </c>
      <c r="Q14" s="13">
        <v>1</v>
      </c>
      <c r="R14" s="17"/>
      <c r="S14" s="28"/>
      <c r="T14" s="28"/>
      <c r="U14" s="942"/>
    </row>
    <row r="15" spans="1:21" ht="57.75" customHeight="1" x14ac:dyDescent="0.25">
      <c r="A15" s="958"/>
      <c r="B15" s="425"/>
      <c r="C15" s="425"/>
      <c r="D15" s="495"/>
      <c r="E15" s="456"/>
      <c r="F15" s="498"/>
      <c r="G15" s="498"/>
      <c r="H15" s="498"/>
      <c r="I15" s="498"/>
      <c r="J15" s="465"/>
      <c r="K15" s="425"/>
      <c r="L15" s="430"/>
      <c r="M15" s="957"/>
      <c r="N15" s="634"/>
      <c r="O15" s="29" t="s">
        <v>711</v>
      </c>
      <c r="P15" s="28">
        <v>0</v>
      </c>
      <c r="Q15" s="13">
        <v>1</v>
      </c>
      <c r="R15" s="17"/>
      <c r="S15" s="28"/>
      <c r="T15" s="28"/>
      <c r="U15" s="942"/>
    </row>
    <row r="16" spans="1:21" ht="97.15" customHeight="1" x14ac:dyDescent="0.25">
      <c r="A16" s="958"/>
      <c r="B16" s="425"/>
      <c r="C16" s="425"/>
      <c r="D16" s="495"/>
      <c r="E16" s="456"/>
      <c r="F16" s="498"/>
      <c r="G16" s="498"/>
      <c r="H16" s="498"/>
      <c r="I16" s="498"/>
      <c r="J16" s="465"/>
      <c r="K16" s="425"/>
      <c r="L16" s="430"/>
      <c r="M16" s="957"/>
      <c r="N16" s="27" t="s">
        <v>720</v>
      </c>
      <c r="O16" s="27" t="s">
        <v>712</v>
      </c>
      <c r="P16" s="28"/>
      <c r="Q16" s="28"/>
      <c r="R16" s="28"/>
      <c r="S16" s="28"/>
      <c r="T16" s="28"/>
      <c r="U16" s="943"/>
    </row>
    <row r="17" spans="1:21" ht="107.25" customHeight="1" x14ac:dyDescent="0.25">
      <c r="A17" s="958"/>
      <c r="B17" s="425"/>
      <c r="C17" s="425"/>
      <c r="D17" s="495"/>
      <c r="E17" s="456"/>
      <c r="F17" s="498"/>
      <c r="G17" s="498"/>
      <c r="H17" s="498"/>
      <c r="I17" s="498"/>
      <c r="J17" s="465"/>
      <c r="K17" s="425">
        <v>2</v>
      </c>
      <c r="L17" s="430">
        <v>43107017</v>
      </c>
      <c r="M17" s="957" t="s">
        <v>721</v>
      </c>
      <c r="N17" s="30" t="s">
        <v>722</v>
      </c>
      <c r="O17" s="20" t="s">
        <v>723</v>
      </c>
      <c r="P17" s="28"/>
      <c r="Q17" s="13">
        <v>1</v>
      </c>
      <c r="R17" s="28"/>
      <c r="S17" s="28"/>
      <c r="T17" s="28"/>
      <c r="U17" s="944">
        <v>26036494</v>
      </c>
    </row>
    <row r="18" spans="1:21" ht="107.25" customHeight="1" x14ac:dyDescent="0.25">
      <c r="A18" s="958"/>
      <c r="B18" s="425"/>
      <c r="C18" s="425"/>
      <c r="D18" s="495"/>
      <c r="E18" s="456"/>
      <c r="F18" s="498"/>
      <c r="G18" s="498"/>
      <c r="H18" s="498"/>
      <c r="I18" s="498"/>
      <c r="J18" s="465"/>
      <c r="K18" s="425"/>
      <c r="L18" s="430"/>
      <c r="M18" s="957"/>
      <c r="N18" s="30" t="s">
        <v>724</v>
      </c>
      <c r="O18" s="20" t="s">
        <v>725</v>
      </c>
      <c r="P18" s="28"/>
      <c r="Q18" s="13">
        <v>0.5</v>
      </c>
      <c r="R18" s="13">
        <v>0.5</v>
      </c>
      <c r="T18" s="28"/>
      <c r="U18" s="945"/>
    </row>
    <row r="19" spans="1:21" ht="107.25" customHeight="1" x14ac:dyDescent="0.25">
      <c r="A19" s="958"/>
      <c r="B19" s="425"/>
      <c r="C19" s="425"/>
      <c r="D19" s="495"/>
      <c r="E19" s="456"/>
      <c r="F19" s="498"/>
      <c r="G19" s="498"/>
      <c r="H19" s="498"/>
      <c r="I19" s="498"/>
      <c r="J19" s="465"/>
      <c r="K19" s="425"/>
      <c r="L19" s="430"/>
      <c r="M19" s="957"/>
      <c r="N19" s="30" t="s">
        <v>726</v>
      </c>
      <c r="O19" s="20" t="s">
        <v>727</v>
      </c>
      <c r="P19" s="28"/>
      <c r="Q19" s="28"/>
      <c r="R19" s="13">
        <v>0.2</v>
      </c>
      <c r="S19" s="13">
        <v>0.5</v>
      </c>
      <c r="T19" s="13">
        <v>0.3</v>
      </c>
      <c r="U19" s="945"/>
    </row>
    <row r="20" spans="1:21" ht="55.5" customHeight="1" x14ac:dyDescent="0.25">
      <c r="A20" s="958"/>
      <c r="B20" s="425"/>
      <c r="C20" s="425"/>
      <c r="D20" s="495"/>
      <c r="E20" s="456"/>
      <c r="F20" s="498"/>
      <c r="G20" s="498"/>
      <c r="H20" s="498"/>
      <c r="I20" s="498"/>
      <c r="J20" s="465"/>
      <c r="K20" s="425"/>
      <c r="L20" s="430"/>
      <c r="M20" s="957"/>
      <c r="N20" s="30" t="s">
        <v>728</v>
      </c>
      <c r="O20" s="20" t="s">
        <v>729</v>
      </c>
      <c r="P20" s="28"/>
      <c r="Q20" s="28"/>
      <c r="R20" s="28"/>
      <c r="S20" s="13">
        <v>0.5</v>
      </c>
      <c r="T20" s="13">
        <v>0.5</v>
      </c>
      <c r="U20" s="945"/>
    </row>
    <row r="21" spans="1:21" ht="97.15" customHeight="1" x14ac:dyDescent="0.25">
      <c r="A21" s="958"/>
      <c r="B21" s="425"/>
      <c r="C21" s="425"/>
      <c r="D21" s="495"/>
      <c r="E21" s="456"/>
      <c r="F21" s="498"/>
      <c r="G21" s="498"/>
      <c r="H21" s="498"/>
      <c r="I21" s="498"/>
      <c r="J21" s="465"/>
      <c r="K21" s="425"/>
      <c r="L21" s="430"/>
      <c r="M21" s="957"/>
      <c r="N21" s="30" t="s">
        <v>730</v>
      </c>
      <c r="O21" s="20" t="s">
        <v>731</v>
      </c>
      <c r="P21" s="28"/>
      <c r="Q21" s="28"/>
      <c r="R21" s="28"/>
      <c r="S21" s="13">
        <v>0.4</v>
      </c>
      <c r="T21" s="13">
        <v>0.6</v>
      </c>
      <c r="U21" s="945"/>
    </row>
    <row r="22" spans="1:21" ht="99.6" customHeight="1" x14ac:dyDescent="0.25">
      <c r="A22" s="958"/>
      <c r="B22" s="425"/>
      <c r="C22" s="425"/>
      <c r="D22" s="495"/>
      <c r="E22" s="456"/>
      <c r="F22" s="498"/>
      <c r="G22" s="498"/>
      <c r="H22" s="498"/>
      <c r="I22" s="498"/>
      <c r="J22" s="465"/>
      <c r="K22" s="425"/>
      <c r="L22" s="430"/>
      <c r="M22" s="957"/>
      <c r="N22" s="30" t="s">
        <v>732</v>
      </c>
      <c r="O22" s="29"/>
      <c r="P22" s="28"/>
      <c r="Q22" s="28"/>
      <c r="R22" s="28"/>
      <c r="S22" s="28"/>
      <c r="T22" s="13">
        <v>1</v>
      </c>
      <c r="U22" s="946"/>
    </row>
    <row r="23" spans="1:21" ht="89.45" customHeight="1" x14ac:dyDescent="0.25">
      <c r="A23" s="958"/>
      <c r="B23" s="425"/>
      <c r="C23" s="425"/>
      <c r="D23" s="495"/>
      <c r="E23" s="456"/>
      <c r="F23" s="498"/>
      <c r="G23" s="498"/>
      <c r="H23" s="498"/>
      <c r="I23" s="498"/>
      <c r="J23" s="465"/>
      <c r="K23" s="425">
        <v>3</v>
      </c>
      <c r="L23" s="430">
        <v>43107117</v>
      </c>
      <c r="M23" s="957" t="s">
        <v>733</v>
      </c>
      <c r="N23" s="30" t="s">
        <v>734</v>
      </c>
      <c r="O23" s="29" t="s">
        <v>735</v>
      </c>
      <c r="P23" s="13">
        <v>0</v>
      </c>
      <c r="Q23" s="28" t="s">
        <v>736</v>
      </c>
      <c r="R23" s="27" t="s">
        <v>737</v>
      </c>
      <c r="S23" s="27" t="s">
        <v>738</v>
      </c>
      <c r="T23" s="27" t="s">
        <v>739</v>
      </c>
      <c r="U23" s="944">
        <v>34715326</v>
      </c>
    </row>
    <row r="24" spans="1:21" ht="123" customHeight="1" x14ac:dyDescent="0.25">
      <c r="A24" s="958"/>
      <c r="B24" s="425"/>
      <c r="C24" s="425"/>
      <c r="D24" s="495"/>
      <c r="E24" s="456"/>
      <c r="F24" s="498"/>
      <c r="G24" s="498"/>
      <c r="H24" s="498"/>
      <c r="I24" s="498"/>
      <c r="J24" s="465"/>
      <c r="K24" s="425"/>
      <c r="L24" s="430"/>
      <c r="M24" s="957"/>
      <c r="N24" s="30" t="s">
        <v>740</v>
      </c>
      <c r="O24" s="29" t="s">
        <v>742</v>
      </c>
      <c r="P24" s="13">
        <v>0</v>
      </c>
      <c r="Q24" s="28"/>
      <c r="R24" s="27" t="s">
        <v>743</v>
      </c>
      <c r="S24" s="27" t="s">
        <v>744</v>
      </c>
      <c r="T24" s="27" t="s">
        <v>745</v>
      </c>
      <c r="U24" s="945"/>
    </row>
    <row r="25" spans="1:21" ht="122.45" customHeight="1" thickBot="1" x14ac:dyDescent="0.3">
      <c r="A25" s="958"/>
      <c r="B25" s="425"/>
      <c r="C25" s="425"/>
      <c r="D25" s="496"/>
      <c r="E25" s="457"/>
      <c r="F25" s="499"/>
      <c r="G25" s="499"/>
      <c r="H25" s="499"/>
      <c r="I25" s="499"/>
      <c r="J25" s="466"/>
      <c r="K25" s="425"/>
      <c r="L25" s="430"/>
      <c r="M25" s="957"/>
      <c r="N25" s="44" t="s">
        <v>741</v>
      </c>
      <c r="O25" s="46" t="s">
        <v>746</v>
      </c>
      <c r="P25" s="28"/>
      <c r="Q25" s="28"/>
      <c r="R25" s="27" t="s">
        <v>747</v>
      </c>
      <c r="S25" s="27" t="s">
        <v>748</v>
      </c>
      <c r="T25" s="27" t="s">
        <v>749</v>
      </c>
      <c r="U25" s="945"/>
    </row>
    <row r="26" spans="1:21" ht="51.75" thickBot="1" x14ac:dyDescent="0.3">
      <c r="N26" s="311" t="s">
        <v>754</v>
      </c>
      <c r="O26" s="312">
        <f>COUNTA(O8:O25) -1</f>
        <v>16</v>
      </c>
      <c r="U26" s="316">
        <f>U8+U17+U23</f>
        <v>392507200</v>
      </c>
    </row>
  </sheetData>
  <mergeCells count="37">
    <mergeCell ref="U6:U7"/>
    <mergeCell ref="U8:U16"/>
    <mergeCell ref="U17:U22"/>
    <mergeCell ref="U23:U25"/>
    <mergeCell ref="A1:U1"/>
    <mergeCell ref="N8:N9"/>
    <mergeCell ref="N14:N15"/>
    <mergeCell ref="D8:D25"/>
    <mergeCell ref="L6:L7"/>
    <mergeCell ref="M6:M7"/>
    <mergeCell ref="N6:N7"/>
    <mergeCell ref="K23:K25"/>
    <mergeCell ref="L23:L25"/>
    <mergeCell ref="M23:M25"/>
    <mergeCell ref="M8:M16"/>
    <mergeCell ref="K17:K22"/>
    <mergeCell ref="L17:L22"/>
    <mergeCell ref="M17:M22"/>
    <mergeCell ref="A8:A25"/>
    <mergeCell ref="B8:B25"/>
    <mergeCell ref="C8:C25"/>
    <mergeCell ref="K8:K16"/>
    <mergeCell ref="L8:L16"/>
    <mergeCell ref="E8:E25"/>
    <mergeCell ref="F8:F25"/>
    <mergeCell ref="G8:G25"/>
    <mergeCell ref="H8:H25"/>
    <mergeCell ref="I8:I25"/>
    <mergeCell ref="J8:J25"/>
    <mergeCell ref="A5:T5"/>
    <mergeCell ref="A6:A7"/>
    <mergeCell ref="B6:B7"/>
    <mergeCell ref="C6:C7"/>
    <mergeCell ref="D6:I6"/>
    <mergeCell ref="J6:J7"/>
    <mergeCell ref="K6:K7"/>
    <mergeCell ref="O6:T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4"/>
  <sheetViews>
    <sheetView zoomScale="70" zoomScaleNormal="70" workbookViewId="0">
      <selection activeCell="O54" sqref="O54"/>
    </sheetView>
  </sheetViews>
  <sheetFormatPr baseColWidth="10" defaultColWidth="11.42578125" defaultRowHeight="12.75" x14ac:dyDescent="0.25"/>
  <cols>
    <col min="1" max="1" width="12.28515625" style="3" customWidth="1"/>
    <col min="2" max="3" width="11.5703125" style="3" customWidth="1"/>
    <col min="4" max="4" width="20.5703125" style="103" customWidth="1"/>
    <col min="5" max="9" width="6.28515625" style="3" customWidth="1"/>
    <col min="10" max="10" width="5.42578125" style="3" customWidth="1"/>
    <col min="11" max="11" width="2.85546875" style="3" customWidth="1"/>
    <col min="12" max="12" width="10.85546875" style="3" customWidth="1"/>
    <col min="13" max="13" width="22.42578125" style="3" customWidth="1"/>
    <col min="14" max="14" width="30.5703125" style="103" customWidth="1"/>
    <col min="15" max="15" width="31.5703125" style="103" customWidth="1"/>
    <col min="16" max="16" width="8.28515625" style="3" customWidth="1"/>
    <col min="17" max="17" width="7.85546875" style="3" customWidth="1"/>
    <col min="18" max="18" width="8.140625" style="3" customWidth="1"/>
    <col min="19" max="19" width="7.7109375" style="3" customWidth="1"/>
    <col min="20" max="20" width="8.140625" style="3" customWidth="1"/>
    <col min="21" max="21" width="19.85546875" style="104" customWidth="1"/>
    <col min="22" max="16384" width="11.42578125" style="104"/>
  </cols>
  <sheetData>
    <row r="1" spans="1:21" ht="15" x14ac:dyDescent="0.25">
      <c r="A1" s="508"/>
      <c r="B1" s="508"/>
      <c r="C1" s="508"/>
      <c r="D1" s="508"/>
      <c r="E1" s="508"/>
      <c r="F1" s="508"/>
      <c r="G1" s="508"/>
      <c r="H1" s="508"/>
      <c r="I1" s="508"/>
      <c r="J1" s="508"/>
      <c r="K1" s="508"/>
      <c r="L1" s="508"/>
      <c r="M1" s="508"/>
      <c r="N1" s="508"/>
      <c r="O1" s="508"/>
      <c r="P1" s="508"/>
      <c r="Q1" s="508"/>
      <c r="R1" s="508"/>
      <c r="S1" s="508"/>
      <c r="T1" s="508"/>
      <c r="U1" s="508"/>
    </row>
    <row r="2" spans="1:21" s="98" customFormat="1" x14ac:dyDescent="0.25">
      <c r="A2" s="76" t="s">
        <v>6</v>
      </c>
      <c r="B2" s="94"/>
      <c r="C2" s="95"/>
      <c r="D2" s="96"/>
      <c r="E2" s="5"/>
      <c r="F2" s="5"/>
      <c r="G2" s="5"/>
      <c r="H2" s="5"/>
      <c r="I2" s="5"/>
      <c r="J2" s="95"/>
      <c r="K2" s="5"/>
      <c r="L2" s="95"/>
      <c r="M2" s="97"/>
      <c r="N2" s="96"/>
      <c r="O2" s="96"/>
      <c r="P2" s="5"/>
      <c r="Q2" s="5"/>
      <c r="R2" s="5"/>
      <c r="S2" s="5"/>
      <c r="T2" s="5"/>
    </row>
    <row r="3" spans="1:21" s="98" customFormat="1" x14ac:dyDescent="0.25">
      <c r="A3" s="76" t="s">
        <v>7</v>
      </c>
      <c r="B3" s="94"/>
      <c r="C3" s="95"/>
      <c r="D3" s="96"/>
      <c r="E3" s="5"/>
      <c r="F3" s="5"/>
      <c r="G3" s="5"/>
      <c r="H3" s="5"/>
      <c r="I3" s="5"/>
      <c r="J3" s="95"/>
      <c r="K3" s="5"/>
      <c r="L3" s="95"/>
      <c r="M3" s="97"/>
      <c r="N3" s="96"/>
      <c r="O3" s="96"/>
      <c r="P3" s="5"/>
      <c r="Q3" s="5"/>
      <c r="R3" s="5"/>
      <c r="S3" s="5"/>
      <c r="T3" s="5"/>
    </row>
    <row r="4" spans="1:21" s="98" customFormat="1" ht="23.25" x14ac:dyDescent="0.25">
      <c r="A4" s="76" t="s">
        <v>1440</v>
      </c>
      <c r="B4" s="94"/>
      <c r="C4" s="95"/>
      <c r="D4" s="96"/>
      <c r="E4" s="5"/>
      <c r="F4" s="5"/>
      <c r="G4" s="5"/>
      <c r="H4" s="5"/>
      <c r="I4" s="278" t="s">
        <v>1050</v>
      </c>
      <c r="J4" s="95" t="s">
        <v>1050</v>
      </c>
      <c r="K4" s="5"/>
      <c r="L4" s="278" t="s">
        <v>1047</v>
      </c>
      <c r="M4" s="279">
        <v>2017</v>
      </c>
      <c r="N4" s="96"/>
      <c r="O4" s="96"/>
      <c r="P4" s="5"/>
      <c r="Q4" s="5"/>
      <c r="R4" s="5"/>
      <c r="S4" s="5"/>
      <c r="T4" s="5"/>
    </row>
    <row r="5" spans="1:21" s="98" customFormat="1" ht="13.5" thickBot="1" x14ac:dyDescent="0.3">
      <c r="A5" s="93" t="s">
        <v>996</v>
      </c>
      <c r="B5" s="95"/>
      <c r="C5" s="95"/>
      <c r="D5" s="96"/>
      <c r="E5" s="5"/>
      <c r="F5" s="5"/>
      <c r="G5" s="5"/>
      <c r="H5" s="5"/>
      <c r="I5" s="5"/>
      <c r="J5" s="95"/>
      <c r="K5" s="5"/>
      <c r="L5" s="95"/>
      <c r="M5" s="95"/>
      <c r="N5" s="96"/>
      <c r="O5" s="96"/>
      <c r="P5" s="5"/>
      <c r="Q5" s="5"/>
      <c r="R5" s="5"/>
      <c r="S5" s="5"/>
      <c r="T5" s="5"/>
    </row>
    <row r="6" spans="1:21" s="5" customFormat="1" x14ac:dyDescent="0.25">
      <c r="A6" s="482" t="s">
        <v>8</v>
      </c>
      <c r="B6" s="484" t="s">
        <v>9</v>
      </c>
      <c r="C6" s="486" t="s">
        <v>10</v>
      </c>
      <c r="D6" s="449" t="s">
        <v>697</v>
      </c>
      <c r="E6" s="449"/>
      <c r="F6" s="449"/>
      <c r="G6" s="449"/>
      <c r="H6" s="449"/>
      <c r="I6" s="450"/>
      <c r="J6" s="451" t="s">
        <v>698</v>
      </c>
      <c r="K6" s="486" t="s">
        <v>0</v>
      </c>
      <c r="L6" s="449" t="s">
        <v>11</v>
      </c>
      <c r="M6" s="449" t="s">
        <v>12</v>
      </c>
      <c r="N6" s="449" t="s">
        <v>17</v>
      </c>
      <c r="O6" s="449" t="s">
        <v>15</v>
      </c>
      <c r="P6" s="449"/>
      <c r="Q6" s="449"/>
      <c r="R6" s="449"/>
      <c r="S6" s="449"/>
      <c r="T6" s="450"/>
      <c r="U6" s="484" t="s">
        <v>997</v>
      </c>
    </row>
    <row r="7" spans="1:21" s="5" customFormat="1" ht="48" customHeight="1" thickBot="1" x14ac:dyDescent="0.3">
      <c r="A7" s="555"/>
      <c r="B7" s="556"/>
      <c r="C7" s="557"/>
      <c r="D7" s="288" t="s">
        <v>1</v>
      </c>
      <c r="E7" s="288" t="s">
        <v>699</v>
      </c>
      <c r="F7" s="288">
        <v>2017</v>
      </c>
      <c r="G7" s="288">
        <v>2018</v>
      </c>
      <c r="H7" s="288">
        <v>2019</v>
      </c>
      <c r="I7" s="34">
        <v>2020</v>
      </c>
      <c r="J7" s="615"/>
      <c r="K7" s="557"/>
      <c r="L7" s="479"/>
      <c r="M7" s="479"/>
      <c r="N7" s="597"/>
      <c r="O7" s="86" t="s">
        <v>1</v>
      </c>
      <c r="P7" s="86" t="s">
        <v>16</v>
      </c>
      <c r="Q7" s="86">
        <v>2017</v>
      </c>
      <c r="R7" s="86">
        <v>2018</v>
      </c>
      <c r="S7" s="86">
        <v>2019</v>
      </c>
      <c r="T7" s="6">
        <v>2020</v>
      </c>
      <c r="U7" s="485" t="s">
        <v>997</v>
      </c>
    </row>
    <row r="8" spans="1:21" ht="25.5" customHeight="1" x14ac:dyDescent="0.25">
      <c r="A8" s="1008" t="s">
        <v>998</v>
      </c>
      <c r="B8" s="970" t="s">
        <v>410</v>
      </c>
      <c r="C8" s="968" t="s">
        <v>999</v>
      </c>
      <c r="D8" s="1017" t="s">
        <v>1000</v>
      </c>
      <c r="E8" s="965">
        <v>0</v>
      </c>
      <c r="F8" s="965">
        <v>0.2</v>
      </c>
      <c r="G8" s="965">
        <v>0.3</v>
      </c>
      <c r="H8" s="965">
        <v>0.4</v>
      </c>
      <c r="I8" s="984">
        <v>0.5</v>
      </c>
      <c r="J8" s="972">
        <v>1</v>
      </c>
      <c r="K8" s="1013">
        <v>1</v>
      </c>
      <c r="L8" s="916">
        <v>22201617</v>
      </c>
      <c r="M8" s="912" t="s">
        <v>1001</v>
      </c>
      <c r="N8" s="1007" t="s">
        <v>628</v>
      </c>
      <c r="O8" s="156" t="s">
        <v>630</v>
      </c>
      <c r="P8" s="157">
        <v>0</v>
      </c>
      <c r="Q8" s="157">
        <v>1</v>
      </c>
      <c r="R8" s="157">
        <v>0</v>
      </c>
      <c r="S8" s="157">
        <v>0</v>
      </c>
      <c r="T8" s="290">
        <v>0</v>
      </c>
      <c r="U8" s="1016">
        <v>875000000</v>
      </c>
    </row>
    <row r="9" spans="1:21" ht="25.5" x14ac:dyDescent="0.25">
      <c r="A9" s="1009"/>
      <c r="B9" s="971"/>
      <c r="C9" s="969"/>
      <c r="D9" s="1018"/>
      <c r="E9" s="966"/>
      <c r="F9" s="966"/>
      <c r="G9" s="966"/>
      <c r="H9" s="966"/>
      <c r="I9" s="985"/>
      <c r="J9" s="973"/>
      <c r="K9" s="1014"/>
      <c r="L9" s="916"/>
      <c r="M9" s="912"/>
      <c r="N9" s="1004"/>
      <c r="O9" s="158" t="s">
        <v>1002</v>
      </c>
      <c r="P9" s="159">
        <v>6</v>
      </c>
      <c r="Q9" s="159">
        <v>6</v>
      </c>
      <c r="R9" s="159">
        <v>12</v>
      </c>
      <c r="S9" s="159">
        <v>12</v>
      </c>
      <c r="T9" s="291">
        <v>12</v>
      </c>
      <c r="U9" s="424"/>
    </row>
    <row r="10" spans="1:21" ht="38.25" x14ac:dyDescent="0.25">
      <c r="A10" s="1009"/>
      <c r="B10" s="971"/>
      <c r="C10" s="969"/>
      <c r="D10" s="1018"/>
      <c r="E10" s="966"/>
      <c r="F10" s="966"/>
      <c r="G10" s="966"/>
      <c r="H10" s="966"/>
      <c r="I10" s="985"/>
      <c r="J10" s="973"/>
      <c r="K10" s="1014"/>
      <c r="L10" s="916"/>
      <c r="M10" s="912"/>
      <c r="N10" s="1003" t="s">
        <v>1003</v>
      </c>
      <c r="O10" s="158" t="s">
        <v>631</v>
      </c>
      <c r="P10" s="159">
        <v>0</v>
      </c>
      <c r="Q10" s="159">
        <v>6</v>
      </c>
      <c r="R10" s="159">
        <v>6</v>
      </c>
      <c r="S10" s="159">
        <v>6</v>
      </c>
      <c r="T10" s="291">
        <v>6</v>
      </c>
      <c r="U10" s="424"/>
    </row>
    <row r="11" spans="1:21" ht="38.25" x14ac:dyDescent="0.25">
      <c r="A11" s="1009"/>
      <c r="B11" s="971"/>
      <c r="C11" s="969"/>
      <c r="D11" s="1018"/>
      <c r="E11" s="966"/>
      <c r="F11" s="966"/>
      <c r="G11" s="966"/>
      <c r="H11" s="966"/>
      <c r="I11" s="985"/>
      <c r="J11" s="973"/>
      <c r="K11" s="1014"/>
      <c r="L11" s="916"/>
      <c r="M11" s="912"/>
      <c r="N11" s="1004"/>
      <c r="O11" s="158" t="s">
        <v>1004</v>
      </c>
      <c r="P11" s="159">
        <v>0</v>
      </c>
      <c r="Q11" s="161">
        <v>0.3</v>
      </c>
      <c r="R11" s="161">
        <v>0.6</v>
      </c>
      <c r="S11" s="161">
        <v>0.9</v>
      </c>
      <c r="T11" s="292">
        <v>1</v>
      </c>
      <c r="U11" s="424"/>
    </row>
    <row r="12" spans="1:21" ht="76.5" x14ac:dyDescent="0.25">
      <c r="A12" s="1009"/>
      <c r="B12" s="971"/>
      <c r="C12" s="969"/>
      <c r="D12" s="1018"/>
      <c r="E12" s="966"/>
      <c r="F12" s="966"/>
      <c r="G12" s="966"/>
      <c r="H12" s="966"/>
      <c r="I12" s="985"/>
      <c r="J12" s="973"/>
      <c r="K12" s="1014"/>
      <c r="L12" s="916"/>
      <c r="M12" s="912"/>
      <c r="N12" s="158" t="s">
        <v>1005</v>
      </c>
      <c r="O12" s="158" t="s">
        <v>632</v>
      </c>
      <c r="P12" s="161">
        <v>0.05</v>
      </c>
      <c r="Q12" s="161">
        <v>0.25</v>
      </c>
      <c r="R12" s="161">
        <v>0.5</v>
      </c>
      <c r="S12" s="161">
        <v>0.75</v>
      </c>
      <c r="T12" s="292">
        <v>1</v>
      </c>
      <c r="U12" s="424"/>
    </row>
    <row r="13" spans="1:21" ht="38.25" x14ac:dyDescent="0.25">
      <c r="A13" s="1009"/>
      <c r="B13" s="971"/>
      <c r="C13" s="969"/>
      <c r="D13" s="1018"/>
      <c r="E13" s="966"/>
      <c r="F13" s="966"/>
      <c r="G13" s="966"/>
      <c r="H13" s="966"/>
      <c r="I13" s="985"/>
      <c r="J13" s="973"/>
      <c r="K13" s="1014"/>
      <c r="L13" s="916"/>
      <c r="M13" s="912"/>
      <c r="N13" s="158" t="s">
        <v>629</v>
      </c>
      <c r="O13" s="158" t="s">
        <v>1006</v>
      </c>
      <c r="P13" s="159">
        <v>170</v>
      </c>
      <c r="Q13" s="159">
        <v>170</v>
      </c>
      <c r="R13" s="159">
        <v>170</v>
      </c>
      <c r="S13" s="159">
        <v>170</v>
      </c>
      <c r="T13" s="291">
        <v>170</v>
      </c>
      <c r="U13" s="424"/>
    </row>
    <row r="14" spans="1:21" ht="38.25" x14ac:dyDescent="0.25">
      <c r="A14" s="1009"/>
      <c r="B14" s="971"/>
      <c r="C14" s="969"/>
      <c r="D14" s="1018"/>
      <c r="E14" s="966"/>
      <c r="F14" s="966"/>
      <c r="G14" s="966"/>
      <c r="H14" s="966"/>
      <c r="I14" s="985"/>
      <c r="J14" s="973"/>
      <c r="K14" s="1014"/>
      <c r="L14" s="916"/>
      <c r="M14" s="912"/>
      <c r="N14" s="1003" t="s">
        <v>1007</v>
      </c>
      <c r="O14" s="158" t="s">
        <v>1008</v>
      </c>
      <c r="P14" s="159">
        <v>1</v>
      </c>
      <c r="Q14" s="159">
        <v>1</v>
      </c>
      <c r="R14" s="159">
        <v>1</v>
      </c>
      <c r="S14" s="159">
        <v>1</v>
      </c>
      <c r="T14" s="291">
        <v>1</v>
      </c>
      <c r="U14" s="424"/>
    </row>
    <row r="15" spans="1:21" ht="39" thickBot="1" x14ac:dyDescent="0.3">
      <c r="A15" s="1009"/>
      <c r="B15" s="971"/>
      <c r="C15" s="1011"/>
      <c r="D15" s="1018"/>
      <c r="E15" s="966"/>
      <c r="F15" s="966"/>
      <c r="G15" s="966"/>
      <c r="H15" s="966"/>
      <c r="I15" s="985"/>
      <c r="J15" s="1012"/>
      <c r="K15" s="1015"/>
      <c r="L15" s="916"/>
      <c r="M15" s="912"/>
      <c r="N15" s="1005"/>
      <c r="O15" s="163" t="s">
        <v>633</v>
      </c>
      <c r="P15" s="164">
        <v>0</v>
      </c>
      <c r="Q15" s="164">
        <v>12</v>
      </c>
      <c r="R15" s="164">
        <v>12</v>
      </c>
      <c r="S15" s="164">
        <v>12</v>
      </c>
      <c r="T15" s="293">
        <v>12</v>
      </c>
      <c r="U15" s="424"/>
    </row>
    <row r="16" spans="1:21" ht="25.5" x14ac:dyDescent="0.25">
      <c r="A16" s="1009"/>
      <c r="B16" s="971"/>
      <c r="C16" s="968" t="s">
        <v>1009</v>
      </c>
      <c r="D16" s="1018"/>
      <c r="E16" s="966"/>
      <c r="F16" s="966"/>
      <c r="G16" s="966"/>
      <c r="H16" s="966"/>
      <c r="I16" s="985"/>
      <c r="J16" s="972">
        <v>2</v>
      </c>
      <c r="K16" s="1013">
        <v>2</v>
      </c>
      <c r="L16" s="904">
        <v>22301717</v>
      </c>
      <c r="M16" s="471" t="s">
        <v>617</v>
      </c>
      <c r="N16" s="1007" t="s">
        <v>1010</v>
      </c>
      <c r="O16" s="156" t="s">
        <v>623</v>
      </c>
      <c r="P16" s="165">
        <v>0</v>
      </c>
      <c r="Q16" s="165">
        <v>0.5</v>
      </c>
      <c r="R16" s="165">
        <v>1</v>
      </c>
      <c r="S16" s="166"/>
      <c r="T16" s="167"/>
      <c r="U16" s="1025">
        <v>372000000</v>
      </c>
    </row>
    <row r="17" spans="1:21" ht="38.25" x14ac:dyDescent="0.25">
      <c r="A17" s="1009"/>
      <c r="B17" s="971"/>
      <c r="C17" s="969"/>
      <c r="D17" s="1018"/>
      <c r="E17" s="966"/>
      <c r="F17" s="966"/>
      <c r="G17" s="966"/>
      <c r="H17" s="966"/>
      <c r="I17" s="985"/>
      <c r="J17" s="973"/>
      <c r="K17" s="1014"/>
      <c r="L17" s="904"/>
      <c r="M17" s="471"/>
      <c r="N17" s="1004"/>
      <c r="O17" s="158" t="s">
        <v>624</v>
      </c>
      <c r="P17" s="161">
        <v>0</v>
      </c>
      <c r="Q17" s="161">
        <v>0.3</v>
      </c>
      <c r="R17" s="161">
        <v>0.5</v>
      </c>
      <c r="S17" s="161">
        <v>0.75</v>
      </c>
      <c r="T17" s="162">
        <v>1</v>
      </c>
      <c r="U17" s="1026"/>
    </row>
    <row r="18" spans="1:21" ht="38.25" x14ac:dyDescent="0.25">
      <c r="A18" s="1009"/>
      <c r="B18" s="971"/>
      <c r="C18" s="969"/>
      <c r="D18" s="1018"/>
      <c r="E18" s="966"/>
      <c r="F18" s="966"/>
      <c r="G18" s="966"/>
      <c r="H18" s="966"/>
      <c r="I18" s="985"/>
      <c r="J18" s="973"/>
      <c r="K18" s="1014"/>
      <c r="L18" s="904"/>
      <c r="M18" s="471"/>
      <c r="N18" s="158" t="s">
        <v>1011</v>
      </c>
      <c r="O18" s="158" t="s">
        <v>625</v>
      </c>
      <c r="P18" s="161">
        <v>0</v>
      </c>
      <c r="Q18" s="161">
        <v>0.15</v>
      </c>
      <c r="R18" s="161">
        <v>0.5</v>
      </c>
      <c r="S18" s="161">
        <v>0.8</v>
      </c>
      <c r="T18" s="162">
        <v>1</v>
      </c>
      <c r="U18" s="1026"/>
    </row>
    <row r="19" spans="1:21" ht="38.25" x14ac:dyDescent="0.25">
      <c r="A19" s="1009"/>
      <c r="B19" s="971"/>
      <c r="C19" s="969"/>
      <c r="D19" s="1018"/>
      <c r="E19" s="966"/>
      <c r="F19" s="966"/>
      <c r="G19" s="966"/>
      <c r="H19" s="966"/>
      <c r="I19" s="985"/>
      <c r="J19" s="973"/>
      <c r="K19" s="1014"/>
      <c r="L19" s="904"/>
      <c r="M19" s="471"/>
      <c r="N19" s="158" t="s">
        <v>619</v>
      </c>
      <c r="O19" s="158" t="s">
        <v>626</v>
      </c>
      <c r="P19" s="161">
        <v>0</v>
      </c>
      <c r="Q19" s="161">
        <v>0.05</v>
      </c>
      <c r="R19" s="161">
        <v>0.2</v>
      </c>
      <c r="S19" s="161">
        <v>0.8</v>
      </c>
      <c r="T19" s="162">
        <v>1</v>
      </c>
      <c r="U19" s="1026"/>
    </row>
    <row r="20" spans="1:21" ht="26.25" thickBot="1" x14ac:dyDescent="0.3">
      <c r="A20" s="1009"/>
      <c r="B20" s="971"/>
      <c r="C20" s="969"/>
      <c r="D20" s="1018"/>
      <c r="E20" s="966"/>
      <c r="F20" s="966"/>
      <c r="G20" s="966"/>
      <c r="H20" s="966"/>
      <c r="I20" s="985"/>
      <c r="J20" s="973"/>
      <c r="K20" s="1015"/>
      <c r="L20" s="1006"/>
      <c r="M20" s="612"/>
      <c r="N20" s="163" t="s">
        <v>1012</v>
      </c>
      <c r="O20" s="163" t="s">
        <v>627</v>
      </c>
      <c r="P20" s="168">
        <v>0</v>
      </c>
      <c r="Q20" s="168">
        <v>0.05</v>
      </c>
      <c r="R20" s="168">
        <v>0.1</v>
      </c>
      <c r="S20" s="168">
        <v>0.5</v>
      </c>
      <c r="T20" s="169">
        <v>1</v>
      </c>
      <c r="U20" s="1021"/>
    </row>
    <row r="21" spans="1:21" ht="38.450000000000003" customHeight="1" x14ac:dyDescent="0.25">
      <c r="A21" s="1009"/>
      <c r="B21" s="971"/>
      <c r="C21" s="969"/>
      <c r="D21" s="1018"/>
      <c r="E21" s="966"/>
      <c r="F21" s="966"/>
      <c r="G21" s="966"/>
      <c r="H21" s="966"/>
      <c r="I21" s="985"/>
      <c r="J21" s="973"/>
      <c r="K21" s="1013">
        <v>3</v>
      </c>
      <c r="L21" s="1027">
        <v>22301817</v>
      </c>
      <c r="M21" s="611" t="s">
        <v>618</v>
      </c>
      <c r="N21" s="1007" t="s">
        <v>1013</v>
      </c>
      <c r="O21" s="170" t="s">
        <v>620</v>
      </c>
      <c r="P21" s="171">
        <v>0</v>
      </c>
      <c r="Q21" s="171">
        <v>1</v>
      </c>
      <c r="R21" s="171">
        <v>1</v>
      </c>
      <c r="S21" s="172">
        <v>1</v>
      </c>
      <c r="T21" s="173">
        <v>1</v>
      </c>
      <c r="U21" s="1020">
        <v>628000000</v>
      </c>
    </row>
    <row r="22" spans="1:21" ht="57.6" customHeight="1" x14ac:dyDescent="0.25">
      <c r="A22" s="1009"/>
      <c r="B22" s="971"/>
      <c r="C22" s="969"/>
      <c r="D22" s="1018"/>
      <c r="E22" s="966"/>
      <c r="F22" s="966"/>
      <c r="G22" s="966"/>
      <c r="H22" s="966"/>
      <c r="I22" s="985"/>
      <c r="J22" s="973"/>
      <c r="K22" s="1014"/>
      <c r="L22" s="904"/>
      <c r="M22" s="471"/>
      <c r="N22" s="1004"/>
      <c r="O22" s="158" t="s">
        <v>621</v>
      </c>
      <c r="P22" s="174">
        <v>0</v>
      </c>
      <c r="Q22" s="174">
        <v>0</v>
      </c>
      <c r="R22" s="174">
        <v>1</v>
      </c>
      <c r="S22" s="174">
        <v>1</v>
      </c>
      <c r="T22" s="175">
        <v>1</v>
      </c>
      <c r="U22" s="1026"/>
    </row>
    <row r="23" spans="1:21" ht="77.25" thickBot="1" x14ac:dyDescent="0.3">
      <c r="A23" s="1009"/>
      <c r="B23" s="1010"/>
      <c r="C23" s="969"/>
      <c r="D23" s="1018"/>
      <c r="E23" s="966"/>
      <c r="F23" s="966"/>
      <c r="G23" s="966"/>
      <c r="H23" s="966"/>
      <c r="I23" s="985"/>
      <c r="J23" s="973"/>
      <c r="K23" s="1015"/>
      <c r="L23" s="1006"/>
      <c r="M23" s="612"/>
      <c r="N23" s="163" t="s">
        <v>1014</v>
      </c>
      <c r="O23" s="163" t="s">
        <v>622</v>
      </c>
      <c r="P23" s="176">
        <v>1</v>
      </c>
      <c r="Q23" s="176">
        <v>5</v>
      </c>
      <c r="R23" s="176">
        <v>5</v>
      </c>
      <c r="S23" s="176">
        <v>5</v>
      </c>
      <c r="T23" s="177">
        <v>5</v>
      </c>
      <c r="U23" s="1021"/>
    </row>
    <row r="24" spans="1:21" ht="38.25" x14ac:dyDescent="0.25">
      <c r="A24" s="970" t="s">
        <v>1015</v>
      </c>
      <c r="B24" s="972" t="s">
        <v>1016</v>
      </c>
      <c r="C24" s="968" t="s">
        <v>1017</v>
      </c>
      <c r="D24" s="1018"/>
      <c r="E24" s="966"/>
      <c r="F24" s="966"/>
      <c r="G24" s="966"/>
      <c r="H24" s="966"/>
      <c r="I24" s="985"/>
      <c r="J24" s="977">
        <v>3</v>
      </c>
      <c r="K24" s="1022">
        <v>4</v>
      </c>
      <c r="L24" s="1028">
        <v>35104817</v>
      </c>
      <c r="M24" s="1030" t="s">
        <v>1019</v>
      </c>
      <c r="N24" s="170" t="s">
        <v>1020</v>
      </c>
      <c r="O24" s="170" t="s">
        <v>1021</v>
      </c>
      <c r="P24" s="178">
        <v>650000</v>
      </c>
      <c r="Q24" s="178">
        <v>650000</v>
      </c>
      <c r="R24" s="178">
        <v>650000</v>
      </c>
      <c r="S24" s="179">
        <v>650000</v>
      </c>
      <c r="T24" s="180">
        <v>650000</v>
      </c>
      <c r="U24" s="1020">
        <v>1422319359</v>
      </c>
    </row>
    <row r="25" spans="1:21" ht="39.75" customHeight="1" x14ac:dyDescent="0.25">
      <c r="A25" s="971"/>
      <c r="B25" s="973"/>
      <c r="C25" s="969"/>
      <c r="D25" s="1018"/>
      <c r="E25" s="966"/>
      <c r="F25" s="966"/>
      <c r="G25" s="966"/>
      <c r="H25" s="966"/>
      <c r="I25" s="985"/>
      <c r="J25" s="978"/>
      <c r="K25" s="1023"/>
      <c r="L25" s="916"/>
      <c r="M25" s="912"/>
      <c r="N25" s="1003" t="s">
        <v>635</v>
      </c>
      <c r="O25" s="158" t="s">
        <v>636</v>
      </c>
      <c r="P25" s="161">
        <v>0.1</v>
      </c>
      <c r="Q25" s="161">
        <v>0.3</v>
      </c>
      <c r="R25" s="161">
        <v>0.6</v>
      </c>
      <c r="S25" s="161">
        <v>0.8</v>
      </c>
      <c r="T25" s="162">
        <v>1</v>
      </c>
      <c r="U25" s="1026"/>
    </row>
    <row r="26" spans="1:21" ht="40.5" customHeight="1" x14ac:dyDescent="0.25">
      <c r="A26" s="971"/>
      <c r="B26" s="973"/>
      <c r="C26" s="969"/>
      <c r="D26" s="1018"/>
      <c r="E26" s="966"/>
      <c r="F26" s="966"/>
      <c r="G26" s="966"/>
      <c r="H26" s="966"/>
      <c r="I26" s="985"/>
      <c r="J26" s="978"/>
      <c r="K26" s="1023"/>
      <c r="L26" s="916"/>
      <c r="M26" s="912"/>
      <c r="N26" s="1004"/>
      <c r="O26" s="158" t="s">
        <v>637</v>
      </c>
      <c r="P26" s="161" t="s">
        <v>615</v>
      </c>
      <c r="Q26" s="161">
        <v>0.15</v>
      </c>
      <c r="R26" s="161">
        <v>0.4</v>
      </c>
      <c r="S26" s="161">
        <v>0.7</v>
      </c>
      <c r="T26" s="162">
        <v>1</v>
      </c>
      <c r="U26" s="1026"/>
    </row>
    <row r="27" spans="1:21" ht="25.5" x14ac:dyDescent="0.25">
      <c r="A27" s="971"/>
      <c r="B27" s="973"/>
      <c r="C27" s="969"/>
      <c r="D27" s="1018"/>
      <c r="E27" s="966"/>
      <c r="F27" s="966"/>
      <c r="G27" s="966"/>
      <c r="H27" s="966"/>
      <c r="I27" s="985"/>
      <c r="J27" s="978"/>
      <c r="K27" s="1023"/>
      <c r="L27" s="916"/>
      <c r="M27" s="912"/>
      <c r="N27" s="1003" t="s">
        <v>1022</v>
      </c>
      <c r="O27" s="158" t="s">
        <v>639</v>
      </c>
      <c r="P27" s="174">
        <v>0</v>
      </c>
      <c r="Q27" s="174">
        <v>24</v>
      </c>
      <c r="R27" s="174">
        <v>10</v>
      </c>
      <c r="S27" s="174" t="s">
        <v>615</v>
      </c>
      <c r="T27" s="175" t="s">
        <v>615</v>
      </c>
      <c r="U27" s="1026"/>
    </row>
    <row r="28" spans="1:21" ht="25.5" x14ac:dyDescent="0.25">
      <c r="A28" s="971"/>
      <c r="B28" s="973"/>
      <c r="C28" s="969"/>
      <c r="D28" s="1018"/>
      <c r="E28" s="966"/>
      <c r="F28" s="966"/>
      <c r="G28" s="966"/>
      <c r="H28" s="966"/>
      <c r="I28" s="985"/>
      <c r="J28" s="978"/>
      <c r="K28" s="1023"/>
      <c r="L28" s="916"/>
      <c r="M28" s="912"/>
      <c r="N28" s="1004"/>
      <c r="O28" s="181" t="s">
        <v>640</v>
      </c>
      <c r="P28" s="174">
        <v>152</v>
      </c>
      <c r="Q28" s="174">
        <v>318</v>
      </c>
      <c r="R28" s="174">
        <v>100</v>
      </c>
      <c r="S28" s="174">
        <v>200</v>
      </c>
      <c r="T28" s="175">
        <v>5</v>
      </c>
      <c r="U28" s="1026"/>
    </row>
    <row r="29" spans="1:21" ht="51.75" thickBot="1" x14ac:dyDescent="0.3">
      <c r="A29" s="971"/>
      <c r="B29" s="973"/>
      <c r="C29" s="969"/>
      <c r="D29" s="1019"/>
      <c r="E29" s="967"/>
      <c r="F29" s="967"/>
      <c r="G29" s="967"/>
      <c r="H29" s="967"/>
      <c r="I29" s="986"/>
      <c r="J29" s="978"/>
      <c r="K29" s="1024"/>
      <c r="L29" s="1029"/>
      <c r="M29" s="1031"/>
      <c r="N29" s="182" t="s">
        <v>1023</v>
      </c>
      <c r="O29" s="163" t="s">
        <v>638</v>
      </c>
      <c r="P29" s="161">
        <v>0.1</v>
      </c>
      <c r="Q29" s="161">
        <v>0.4</v>
      </c>
      <c r="R29" s="161">
        <v>0.8</v>
      </c>
      <c r="S29" s="161">
        <v>1</v>
      </c>
      <c r="T29" s="162" t="s">
        <v>615</v>
      </c>
      <c r="U29" s="1021"/>
    </row>
    <row r="30" spans="1:21" ht="77.25" thickBot="1" x14ac:dyDescent="0.3">
      <c r="A30" s="971"/>
      <c r="B30" s="973"/>
      <c r="C30" s="969"/>
      <c r="D30" s="1037" t="s">
        <v>1018</v>
      </c>
      <c r="E30" s="987">
        <v>8.6999999999999994E-2</v>
      </c>
      <c r="F30" s="959">
        <v>8.2000000000000003E-2</v>
      </c>
      <c r="G30" s="959">
        <v>0.08</v>
      </c>
      <c r="H30" s="959">
        <v>0.08</v>
      </c>
      <c r="I30" s="962">
        <v>0.08</v>
      </c>
      <c r="J30" s="978"/>
      <c r="K30" s="183">
        <v>5</v>
      </c>
      <c r="L30" s="317">
        <v>35104917</v>
      </c>
      <c r="M30" s="184" t="s">
        <v>1024</v>
      </c>
      <c r="N30" s="185" t="s">
        <v>644</v>
      </c>
      <c r="O30" s="185" t="s">
        <v>641</v>
      </c>
      <c r="P30" s="186">
        <v>693</v>
      </c>
      <c r="Q30" s="186">
        <v>693</v>
      </c>
      <c r="R30" s="186">
        <v>693</v>
      </c>
      <c r="S30" s="186">
        <v>693</v>
      </c>
      <c r="T30" s="187">
        <v>693</v>
      </c>
      <c r="U30" s="188">
        <v>1068469311</v>
      </c>
    </row>
    <row r="31" spans="1:21" ht="70.5" customHeight="1" x14ac:dyDescent="0.25">
      <c r="A31" s="971"/>
      <c r="B31" s="973"/>
      <c r="C31" s="969"/>
      <c r="D31" s="1038"/>
      <c r="E31" s="988"/>
      <c r="F31" s="960"/>
      <c r="G31" s="960"/>
      <c r="H31" s="960"/>
      <c r="I31" s="963"/>
      <c r="J31" s="978"/>
      <c r="K31" s="1022">
        <v>6</v>
      </c>
      <c r="L31" s="1028">
        <v>35105017</v>
      </c>
      <c r="M31" s="1030" t="s">
        <v>634</v>
      </c>
      <c r="N31" s="170" t="s">
        <v>1025</v>
      </c>
      <c r="O31" s="170" t="s">
        <v>642</v>
      </c>
      <c r="P31" s="178">
        <v>0</v>
      </c>
      <c r="Q31" s="178">
        <v>160</v>
      </c>
      <c r="R31" s="178">
        <v>160</v>
      </c>
      <c r="S31" s="179">
        <v>160</v>
      </c>
      <c r="T31" s="180">
        <v>160</v>
      </c>
      <c r="U31" s="1020">
        <v>14400000</v>
      </c>
    </row>
    <row r="32" spans="1:21" ht="48" customHeight="1" thickBot="1" x14ac:dyDescent="0.3">
      <c r="A32" s="971"/>
      <c r="B32" s="973"/>
      <c r="C32" s="969"/>
      <c r="D32" s="1039"/>
      <c r="E32" s="989"/>
      <c r="F32" s="961"/>
      <c r="G32" s="961"/>
      <c r="H32" s="961"/>
      <c r="I32" s="964"/>
      <c r="J32" s="978"/>
      <c r="K32" s="1023"/>
      <c r="L32" s="916"/>
      <c r="M32" s="912"/>
      <c r="N32" s="181" t="s">
        <v>1026</v>
      </c>
      <c r="O32" s="158" t="s">
        <v>643</v>
      </c>
      <c r="P32" s="174">
        <v>0</v>
      </c>
      <c r="Q32" s="174">
        <v>24</v>
      </c>
      <c r="R32" s="174">
        <v>24</v>
      </c>
      <c r="S32" s="174">
        <v>24</v>
      </c>
      <c r="T32" s="175">
        <v>24</v>
      </c>
      <c r="U32" s="1021"/>
    </row>
    <row r="33" spans="1:21" ht="63.75" customHeight="1" x14ac:dyDescent="0.25">
      <c r="A33" s="971"/>
      <c r="B33" s="970" t="s">
        <v>1027</v>
      </c>
      <c r="C33" s="972" t="s">
        <v>1028</v>
      </c>
      <c r="D33" s="1001" t="s">
        <v>1029</v>
      </c>
      <c r="E33" s="979">
        <v>0</v>
      </c>
      <c r="F33" s="981">
        <v>0.2</v>
      </c>
      <c r="G33" s="990">
        <v>0.25</v>
      </c>
      <c r="H33" s="990">
        <v>0.3</v>
      </c>
      <c r="I33" s="993">
        <v>0.4</v>
      </c>
      <c r="J33" s="533">
        <v>4</v>
      </c>
      <c r="K33" s="606">
        <v>7</v>
      </c>
      <c r="L33" s="1028">
        <v>36105117</v>
      </c>
      <c r="M33" s="1030" t="s">
        <v>645</v>
      </c>
      <c r="N33" s="1007" t="s">
        <v>647</v>
      </c>
      <c r="O33" s="170" t="s">
        <v>650</v>
      </c>
      <c r="P33" s="178">
        <v>2</v>
      </c>
      <c r="Q33" s="178">
        <v>2</v>
      </c>
      <c r="R33" s="178">
        <v>2</v>
      </c>
      <c r="S33" s="179">
        <v>2</v>
      </c>
      <c r="T33" s="180">
        <v>2</v>
      </c>
      <c r="U33" s="1020">
        <v>150000000</v>
      </c>
    </row>
    <row r="34" spans="1:21" ht="38.25" x14ac:dyDescent="0.25">
      <c r="A34" s="971"/>
      <c r="B34" s="971"/>
      <c r="C34" s="973"/>
      <c r="D34" s="1002"/>
      <c r="E34" s="980"/>
      <c r="F34" s="982"/>
      <c r="G34" s="991"/>
      <c r="H34" s="991"/>
      <c r="I34" s="994"/>
      <c r="J34" s="534"/>
      <c r="K34" s="607"/>
      <c r="L34" s="916"/>
      <c r="M34" s="912"/>
      <c r="N34" s="1035"/>
      <c r="O34" s="158" t="s">
        <v>651</v>
      </c>
      <c r="P34" s="174">
        <v>2</v>
      </c>
      <c r="Q34" s="174">
        <v>2</v>
      </c>
      <c r="R34" s="174">
        <v>2</v>
      </c>
      <c r="S34" s="174">
        <v>2</v>
      </c>
      <c r="T34" s="175">
        <v>2</v>
      </c>
      <c r="U34" s="1025"/>
    </row>
    <row r="35" spans="1:21" ht="75" customHeight="1" x14ac:dyDescent="0.25">
      <c r="A35" s="971"/>
      <c r="B35" s="971"/>
      <c r="C35" s="973"/>
      <c r="D35" s="1002"/>
      <c r="E35" s="980"/>
      <c r="F35" s="982"/>
      <c r="G35" s="991"/>
      <c r="H35" s="991"/>
      <c r="I35" s="994"/>
      <c r="J35" s="534"/>
      <c r="K35" s="608"/>
      <c r="L35" s="903"/>
      <c r="M35" s="470"/>
      <c r="N35" s="1004"/>
      <c r="O35" s="189" t="s">
        <v>652</v>
      </c>
      <c r="P35" s="190">
        <v>1</v>
      </c>
      <c r="Q35" s="190">
        <v>1</v>
      </c>
      <c r="R35" s="190">
        <v>1</v>
      </c>
      <c r="S35" s="190">
        <v>1</v>
      </c>
      <c r="T35" s="191">
        <v>1</v>
      </c>
      <c r="U35" s="1025"/>
    </row>
    <row r="36" spans="1:21" ht="97.5" customHeight="1" x14ac:dyDescent="0.25">
      <c r="A36" s="971"/>
      <c r="B36" s="971"/>
      <c r="C36" s="973"/>
      <c r="D36" s="1002"/>
      <c r="E36" s="980"/>
      <c r="F36" s="982"/>
      <c r="G36" s="991"/>
      <c r="H36" s="991"/>
      <c r="I36" s="994"/>
      <c r="J36" s="534"/>
      <c r="K36" s="608"/>
      <c r="L36" s="903"/>
      <c r="M36" s="470"/>
      <c r="N36" s="189" t="s">
        <v>648</v>
      </c>
      <c r="O36" s="189" t="s">
        <v>653</v>
      </c>
      <c r="P36" s="192">
        <v>0</v>
      </c>
      <c r="Q36" s="192">
        <v>0.2</v>
      </c>
      <c r="R36" s="192">
        <v>0.6</v>
      </c>
      <c r="S36" s="192">
        <v>1</v>
      </c>
      <c r="T36" s="193"/>
      <c r="U36" s="1025"/>
    </row>
    <row r="37" spans="1:21" ht="75" customHeight="1" x14ac:dyDescent="0.25">
      <c r="A37" s="971"/>
      <c r="B37" s="971"/>
      <c r="C37" s="973"/>
      <c r="D37" s="1002"/>
      <c r="E37" s="980"/>
      <c r="F37" s="982"/>
      <c r="G37" s="991"/>
      <c r="H37" s="991"/>
      <c r="I37" s="994"/>
      <c r="J37" s="534"/>
      <c r="K37" s="608"/>
      <c r="L37" s="903"/>
      <c r="M37" s="470"/>
      <c r="N37" s="189" t="s">
        <v>1030</v>
      </c>
      <c r="O37" s="189" t="s">
        <v>654</v>
      </c>
      <c r="P37" s="192">
        <v>0.2</v>
      </c>
      <c r="Q37" s="192">
        <v>0.4</v>
      </c>
      <c r="R37" s="192">
        <v>0.6</v>
      </c>
      <c r="S37" s="192">
        <v>0.8</v>
      </c>
      <c r="T37" s="193">
        <v>1</v>
      </c>
      <c r="U37" s="1025"/>
    </row>
    <row r="38" spans="1:21" ht="120" customHeight="1" x14ac:dyDescent="0.25">
      <c r="A38" s="971"/>
      <c r="B38" s="971"/>
      <c r="C38" s="973"/>
      <c r="D38" s="1002"/>
      <c r="E38" s="980"/>
      <c r="F38" s="982"/>
      <c r="G38" s="991"/>
      <c r="H38" s="991"/>
      <c r="I38" s="994"/>
      <c r="J38" s="534"/>
      <c r="K38" s="608"/>
      <c r="L38" s="903"/>
      <c r="M38" s="470"/>
      <c r="N38" s="189" t="s">
        <v>1031</v>
      </c>
      <c r="O38" s="189" t="s">
        <v>655</v>
      </c>
      <c r="P38" s="190">
        <v>0</v>
      </c>
      <c r="Q38" s="190">
        <v>2</v>
      </c>
      <c r="R38" s="190">
        <v>1</v>
      </c>
      <c r="S38" s="190">
        <v>2</v>
      </c>
      <c r="T38" s="191">
        <v>2</v>
      </c>
      <c r="U38" s="1025"/>
    </row>
    <row r="39" spans="1:21" ht="101.25" customHeight="1" x14ac:dyDescent="0.25">
      <c r="A39" s="971"/>
      <c r="B39" s="971"/>
      <c r="C39" s="973"/>
      <c r="D39" s="1002"/>
      <c r="E39" s="980"/>
      <c r="F39" s="982"/>
      <c r="G39" s="991"/>
      <c r="H39" s="991"/>
      <c r="I39" s="994"/>
      <c r="J39" s="534"/>
      <c r="K39" s="608"/>
      <c r="L39" s="903"/>
      <c r="M39" s="470"/>
      <c r="N39" s="189" t="s">
        <v>649</v>
      </c>
      <c r="O39" s="189" t="s">
        <v>656</v>
      </c>
      <c r="P39" s="190">
        <v>1</v>
      </c>
      <c r="Q39" s="190">
        <v>1</v>
      </c>
      <c r="R39" s="190">
        <v>1</v>
      </c>
      <c r="S39" s="190">
        <v>1</v>
      </c>
      <c r="T39" s="191">
        <v>1</v>
      </c>
      <c r="U39" s="1025"/>
    </row>
    <row r="40" spans="1:21" ht="65.25" customHeight="1" thickBot="1" x14ac:dyDescent="0.3">
      <c r="A40" s="971"/>
      <c r="B40" s="971"/>
      <c r="C40" s="973"/>
      <c r="D40" s="1002"/>
      <c r="E40" s="980"/>
      <c r="F40" s="982"/>
      <c r="G40" s="991"/>
      <c r="H40" s="991"/>
      <c r="I40" s="994"/>
      <c r="J40" s="534"/>
      <c r="K40" s="628"/>
      <c r="L40" s="1029"/>
      <c r="M40" s="1031"/>
      <c r="N40" s="181" t="s">
        <v>1032</v>
      </c>
      <c r="O40" s="158" t="s">
        <v>657</v>
      </c>
      <c r="P40" s="174">
        <v>2</v>
      </c>
      <c r="Q40" s="174">
        <v>2</v>
      </c>
      <c r="R40" s="174">
        <v>2</v>
      </c>
      <c r="S40" s="174">
        <v>2</v>
      </c>
      <c r="T40" s="175">
        <v>2</v>
      </c>
      <c r="U40" s="1036"/>
    </row>
    <row r="41" spans="1:21" ht="116.25" customHeight="1" x14ac:dyDescent="0.25">
      <c r="A41" s="971"/>
      <c r="B41" s="971"/>
      <c r="C41" s="973"/>
      <c r="D41" s="1002"/>
      <c r="E41" s="980"/>
      <c r="F41" s="982"/>
      <c r="G41" s="991"/>
      <c r="H41" s="991"/>
      <c r="I41" s="994"/>
      <c r="J41" s="534"/>
      <c r="K41" s="1022">
        <v>8</v>
      </c>
      <c r="L41" s="1028">
        <v>36105217</v>
      </c>
      <c r="M41" s="1030" t="s">
        <v>1033</v>
      </c>
      <c r="N41" s="170" t="s">
        <v>658</v>
      </c>
      <c r="O41" s="170" t="s">
        <v>664</v>
      </c>
      <c r="P41" s="194">
        <v>0</v>
      </c>
      <c r="Q41" s="194">
        <v>0.15</v>
      </c>
      <c r="R41" s="194">
        <v>0.4</v>
      </c>
      <c r="S41" s="195">
        <v>0.7</v>
      </c>
      <c r="T41" s="196">
        <v>1</v>
      </c>
      <c r="U41" s="1020">
        <v>600327574</v>
      </c>
    </row>
    <row r="42" spans="1:21" ht="50.25" customHeight="1" x14ac:dyDescent="0.25">
      <c r="A42" s="971"/>
      <c r="B42" s="971"/>
      <c r="C42" s="973"/>
      <c r="D42" s="1002"/>
      <c r="E42" s="980"/>
      <c r="F42" s="982"/>
      <c r="G42" s="991"/>
      <c r="H42" s="991"/>
      <c r="I42" s="994"/>
      <c r="J42" s="534"/>
      <c r="K42" s="1023"/>
      <c r="L42" s="916"/>
      <c r="M42" s="912"/>
      <c r="N42" s="1003" t="s">
        <v>659</v>
      </c>
      <c r="O42" s="189" t="s">
        <v>665</v>
      </c>
      <c r="P42" s="190">
        <v>1</v>
      </c>
      <c r="Q42" s="190">
        <v>1</v>
      </c>
      <c r="R42" s="190">
        <v>0</v>
      </c>
      <c r="S42" s="190">
        <v>1</v>
      </c>
      <c r="T42" s="191">
        <v>0</v>
      </c>
      <c r="U42" s="1026"/>
    </row>
    <row r="43" spans="1:21" ht="68.25" customHeight="1" x14ac:dyDescent="0.25">
      <c r="A43" s="971"/>
      <c r="B43" s="971"/>
      <c r="C43" s="973"/>
      <c r="D43" s="1002"/>
      <c r="E43" s="980"/>
      <c r="F43" s="982"/>
      <c r="G43" s="991"/>
      <c r="H43" s="991"/>
      <c r="I43" s="994"/>
      <c r="J43" s="534"/>
      <c r="K43" s="1023"/>
      <c r="L43" s="916"/>
      <c r="M43" s="912"/>
      <c r="N43" s="1035"/>
      <c r="O43" s="189" t="s">
        <v>666</v>
      </c>
      <c r="P43" s="190">
        <v>0</v>
      </c>
      <c r="Q43" s="190">
        <v>0</v>
      </c>
      <c r="R43" s="190">
        <v>1</v>
      </c>
      <c r="S43" s="190">
        <v>1</v>
      </c>
      <c r="T43" s="191">
        <v>1</v>
      </c>
      <c r="U43" s="1026"/>
    </row>
    <row r="44" spans="1:21" ht="81" customHeight="1" x14ac:dyDescent="0.25">
      <c r="A44" s="971"/>
      <c r="B44" s="971"/>
      <c r="C44" s="973"/>
      <c r="D44" s="1002"/>
      <c r="E44" s="980"/>
      <c r="F44" s="982"/>
      <c r="G44" s="991"/>
      <c r="H44" s="991"/>
      <c r="I44" s="994"/>
      <c r="J44" s="534"/>
      <c r="K44" s="1023"/>
      <c r="L44" s="916"/>
      <c r="M44" s="912"/>
      <c r="N44" s="1004"/>
      <c r="O44" s="189" t="s">
        <v>1034</v>
      </c>
      <c r="P44" s="190">
        <v>0</v>
      </c>
      <c r="Q44" s="190">
        <v>2</v>
      </c>
      <c r="R44" s="190">
        <v>4</v>
      </c>
      <c r="S44" s="190">
        <v>2</v>
      </c>
      <c r="T44" s="191">
        <v>2</v>
      </c>
      <c r="U44" s="1026"/>
    </row>
    <row r="45" spans="1:21" ht="66.75" customHeight="1" x14ac:dyDescent="0.25">
      <c r="A45" s="971"/>
      <c r="B45" s="971"/>
      <c r="C45" s="973"/>
      <c r="D45" s="1002"/>
      <c r="E45" s="980"/>
      <c r="F45" s="982"/>
      <c r="G45" s="991"/>
      <c r="H45" s="991"/>
      <c r="I45" s="994"/>
      <c r="J45" s="534"/>
      <c r="K45" s="1023"/>
      <c r="L45" s="916"/>
      <c r="M45" s="912"/>
      <c r="N45" s="1003" t="s">
        <v>660</v>
      </c>
      <c r="O45" s="189" t="s">
        <v>667</v>
      </c>
      <c r="P45" s="190">
        <v>0</v>
      </c>
      <c r="Q45" s="190">
        <v>1</v>
      </c>
      <c r="R45" s="190">
        <v>1</v>
      </c>
      <c r="S45" s="190">
        <v>0</v>
      </c>
      <c r="T45" s="191">
        <v>0</v>
      </c>
      <c r="U45" s="1026"/>
    </row>
    <row r="46" spans="1:21" ht="54.75" customHeight="1" x14ac:dyDescent="0.25">
      <c r="A46" s="971"/>
      <c r="B46" s="971"/>
      <c r="C46" s="973"/>
      <c r="D46" s="1002"/>
      <c r="E46" s="980"/>
      <c r="F46" s="982"/>
      <c r="G46" s="991"/>
      <c r="H46" s="991"/>
      <c r="I46" s="994"/>
      <c r="J46" s="534"/>
      <c r="K46" s="1023"/>
      <c r="L46" s="916"/>
      <c r="M46" s="912"/>
      <c r="N46" s="1035"/>
      <c r="O46" s="189" t="s">
        <v>668</v>
      </c>
      <c r="P46" s="190">
        <v>0</v>
      </c>
      <c r="Q46" s="190">
        <v>1</v>
      </c>
      <c r="R46" s="190">
        <v>1</v>
      </c>
      <c r="S46" s="190">
        <v>1</v>
      </c>
      <c r="T46" s="191">
        <v>1</v>
      </c>
      <c r="U46" s="1026"/>
    </row>
    <row r="47" spans="1:21" ht="66" customHeight="1" x14ac:dyDescent="0.25">
      <c r="A47" s="971"/>
      <c r="B47" s="971"/>
      <c r="C47" s="973"/>
      <c r="D47" s="1002"/>
      <c r="E47" s="980"/>
      <c r="F47" s="982"/>
      <c r="G47" s="991"/>
      <c r="H47" s="991"/>
      <c r="I47" s="994"/>
      <c r="J47" s="534"/>
      <c r="K47" s="1023"/>
      <c r="L47" s="916"/>
      <c r="M47" s="912"/>
      <c r="N47" s="1035"/>
      <c r="O47" s="189" t="s">
        <v>669</v>
      </c>
      <c r="P47" s="190">
        <v>0</v>
      </c>
      <c r="Q47" s="190">
        <v>3</v>
      </c>
      <c r="R47" s="190">
        <v>1</v>
      </c>
      <c r="S47" s="190">
        <v>1</v>
      </c>
      <c r="T47" s="191">
        <v>1</v>
      </c>
      <c r="U47" s="1026"/>
    </row>
    <row r="48" spans="1:21" ht="75" customHeight="1" x14ac:dyDescent="0.25">
      <c r="A48" s="971"/>
      <c r="B48" s="971"/>
      <c r="C48" s="973"/>
      <c r="D48" s="1002"/>
      <c r="E48" s="980"/>
      <c r="F48" s="982"/>
      <c r="G48" s="991"/>
      <c r="H48" s="991"/>
      <c r="I48" s="994"/>
      <c r="J48" s="534"/>
      <c r="K48" s="1023"/>
      <c r="L48" s="916"/>
      <c r="M48" s="912"/>
      <c r="N48" s="1035"/>
      <c r="O48" s="189" t="s">
        <v>670</v>
      </c>
      <c r="P48" s="190">
        <v>0</v>
      </c>
      <c r="Q48" s="190">
        <v>3</v>
      </c>
      <c r="R48" s="190">
        <v>3</v>
      </c>
      <c r="S48" s="190">
        <v>3</v>
      </c>
      <c r="T48" s="191">
        <v>3</v>
      </c>
      <c r="U48" s="1026"/>
    </row>
    <row r="49" spans="1:27" ht="66" customHeight="1" x14ac:dyDescent="0.25">
      <c r="A49" s="971"/>
      <c r="B49" s="971"/>
      <c r="C49" s="973"/>
      <c r="D49" s="1002"/>
      <c r="E49" s="980"/>
      <c r="F49" s="982"/>
      <c r="G49" s="991"/>
      <c r="H49" s="991"/>
      <c r="I49" s="994"/>
      <c r="J49" s="534"/>
      <c r="K49" s="1023"/>
      <c r="L49" s="916"/>
      <c r="M49" s="912"/>
      <c r="N49" s="1004"/>
      <c r="O49" s="189" t="s">
        <v>671</v>
      </c>
      <c r="P49" s="190">
        <v>0</v>
      </c>
      <c r="Q49" s="190">
        <v>1</v>
      </c>
      <c r="R49" s="190">
        <v>1</v>
      </c>
      <c r="S49" s="190">
        <v>0</v>
      </c>
      <c r="T49" s="191">
        <v>1</v>
      </c>
      <c r="U49" s="1026"/>
    </row>
    <row r="50" spans="1:27" ht="44.25" customHeight="1" x14ac:dyDescent="0.25">
      <c r="A50" s="971"/>
      <c r="B50" s="971"/>
      <c r="C50" s="973"/>
      <c r="D50" s="1002"/>
      <c r="E50" s="980"/>
      <c r="F50" s="982"/>
      <c r="G50" s="991"/>
      <c r="H50" s="991"/>
      <c r="I50" s="994"/>
      <c r="J50" s="534"/>
      <c r="K50" s="1023"/>
      <c r="L50" s="916"/>
      <c r="M50" s="912"/>
      <c r="N50" s="158" t="s">
        <v>661</v>
      </c>
      <c r="O50" s="158" t="s">
        <v>672</v>
      </c>
      <c r="P50" s="159">
        <v>0</v>
      </c>
      <c r="Q50" s="159">
        <v>0</v>
      </c>
      <c r="R50" s="159">
        <v>1</v>
      </c>
      <c r="S50" s="159">
        <v>0</v>
      </c>
      <c r="T50" s="160">
        <v>1</v>
      </c>
      <c r="U50" s="1026"/>
    </row>
    <row r="51" spans="1:27" ht="111" customHeight="1" x14ac:dyDescent="0.25">
      <c r="A51" s="971"/>
      <c r="B51" s="971"/>
      <c r="C51" s="973"/>
      <c r="D51" s="1002"/>
      <c r="E51" s="980"/>
      <c r="F51" s="982"/>
      <c r="G51" s="991"/>
      <c r="H51" s="991"/>
      <c r="I51" s="994"/>
      <c r="J51" s="534"/>
      <c r="K51" s="1023"/>
      <c r="L51" s="916"/>
      <c r="M51" s="912"/>
      <c r="N51" s="158" t="s">
        <v>662</v>
      </c>
      <c r="O51" s="158" t="s">
        <v>673</v>
      </c>
      <c r="P51" s="159">
        <v>0</v>
      </c>
      <c r="Q51" s="159">
        <v>0</v>
      </c>
      <c r="R51" s="159">
        <v>0</v>
      </c>
      <c r="S51" s="159">
        <v>1</v>
      </c>
      <c r="T51" s="160">
        <v>1</v>
      </c>
      <c r="U51" s="1026"/>
    </row>
    <row r="52" spans="1:27" ht="42.75" customHeight="1" x14ac:dyDescent="0.25">
      <c r="A52" s="971"/>
      <c r="B52" s="971"/>
      <c r="C52" s="973"/>
      <c r="D52" s="1002"/>
      <c r="E52" s="980"/>
      <c r="F52" s="982"/>
      <c r="G52" s="991"/>
      <c r="H52" s="991"/>
      <c r="I52" s="994"/>
      <c r="J52" s="534"/>
      <c r="K52" s="1023"/>
      <c r="L52" s="916"/>
      <c r="M52" s="912"/>
      <c r="N52" s="1003" t="s">
        <v>663</v>
      </c>
      <c r="O52" s="189" t="s">
        <v>674</v>
      </c>
      <c r="P52" s="192">
        <v>0</v>
      </c>
      <c r="Q52" s="192">
        <v>0.15</v>
      </c>
      <c r="R52" s="192">
        <v>0.4</v>
      </c>
      <c r="S52" s="192">
        <v>0.7</v>
      </c>
      <c r="T52" s="193">
        <v>1</v>
      </c>
      <c r="U52" s="1026"/>
    </row>
    <row r="53" spans="1:27" ht="71.25" customHeight="1" thickBot="1" x14ac:dyDescent="0.3">
      <c r="A53" s="971"/>
      <c r="B53" s="971"/>
      <c r="C53" s="973"/>
      <c r="D53" s="1002"/>
      <c r="E53" s="980"/>
      <c r="F53" s="982"/>
      <c r="G53" s="991"/>
      <c r="H53" s="991"/>
      <c r="I53" s="994"/>
      <c r="J53" s="534"/>
      <c r="K53" s="1023"/>
      <c r="L53" s="916"/>
      <c r="M53" s="912"/>
      <c r="N53" s="1004"/>
      <c r="O53" s="189" t="s">
        <v>675</v>
      </c>
      <c r="P53" s="190">
        <v>0</v>
      </c>
      <c r="Q53" s="190">
        <v>1</v>
      </c>
      <c r="R53" s="190">
        <v>0</v>
      </c>
      <c r="S53" s="190">
        <v>1</v>
      </c>
      <c r="T53" s="191">
        <v>0</v>
      </c>
      <c r="U53" s="1021"/>
    </row>
    <row r="54" spans="1:27" ht="94.15" customHeight="1" thickBot="1" x14ac:dyDescent="0.3">
      <c r="A54" s="971"/>
      <c r="B54" s="971"/>
      <c r="C54" s="973"/>
      <c r="D54" s="1002"/>
      <c r="E54" s="980"/>
      <c r="F54" s="983"/>
      <c r="G54" s="992"/>
      <c r="H54" s="992"/>
      <c r="I54" s="994"/>
      <c r="J54" s="534"/>
      <c r="K54" s="197">
        <v>9</v>
      </c>
      <c r="L54" s="318">
        <v>36105317</v>
      </c>
      <c r="M54" s="198" t="s">
        <v>646</v>
      </c>
      <c r="N54" s="170" t="s">
        <v>676</v>
      </c>
      <c r="O54" s="170" t="s">
        <v>1035</v>
      </c>
      <c r="P54" s="157">
        <v>0</v>
      </c>
      <c r="Q54" s="194">
        <v>0.2</v>
      </c>
      <c r="R54" s="194">
        <v>0.25</v>
      </c>
      <c r="S54" s="194">
        <v>0.3</v>
      </c>
      <c r="T54" s="196">
        <v>0.4</v>
      </c>
      <c r="U54" s="188">
        <v>200000000</v>
      </c>
    </row>
    <row r="55" spans="1:27" ht="68.25" customHeight="1" x14ac:dyDescent="0.25">
      <c r="A55" s="971"/>
      <c r="B55" s="971"/>
      <c r="C55" s="974" t="s">
        <v>1036</v>
      </c>
      <c r="D55" s="995" t="s">
        <v>1037</v>
      </c>
      <c r="E55" s="499">
        <v>0</v>
      </c>
      <c r="F55" s="499">
        <v>0.15</v>
      </c>
      <c r="G55" s="499">
        <v>0.4</v>
      </c>
      <c r="H55" s="499">
        <v>0.7</v>
      </c>
      <c r="I55" s="998">
        <v>0.8</v>
      </c>
      <c r="J55" s="577">
        <v>1</v>
      </c>
      <c r="K55" s="601">
        <v>10</v>
      </c>
      <c r="L55" s="620">
        <v>36205517</v>
      </c>
      <c r="M55" s="611" t="s">
        <v>677</v>
      </c>
      <c r="N55" s="1032" t="s">
        <v>685</v>
      </c>
      <c r="O55" s="170" t="s">
        <v>678</v>
      </c>
      <c r="P55" s="178">
        <v>1</v>
      </c>
      <c r="Q55" s="178">
        <v>1</v>
      </c>
      <c r="R55" s="178">
        <v>0</v>
      </c>
      <c r="S55" s="179">
        <v>1</v>
      </c>
      <c r="T55" s="180">
        <v>0</v>
      </c>
      <c r="U55" s="1020">
        <v>875000000</v>
      </c>
    </row>
    <row r="56" spans="1:27" ht="66" customHeight="1" x14ac:dyDescent="0.25">
      <c r="A56" s="971"/>
      <c r="B56" s="971"/>
      <c r="C56" s="975"/>
      <c r="D56" s="996"/>
      <c r="E56" s="453"/>
      <c r="F56" s="453"/>
      <c r="G56" s="453"/>
      <c r="H56" s="453"/>
      <c r="I56" s="999"/>
      <c r="J56" s="578"/>
      <c r="K56" s="602"/>
      <c r="L56" s="442"/>
      <c r="M56" s="471"/>
      <c r="N56" s="1033"/>
      <c r="O56" s="158" t="s">
        <v>679</v>
      </c>
      <c r="P56" s="159">
        <v>0</v>
      </c>
      <c r="Q56" s="159">
        <v>1</v>
      </c>
      <c r="R56" s="159">
        <v>1</v>
      </c>
      <c r="S56" s="159">
        <v>1</v>
      </c>
      <c r="T56" s="160">
        <v>1</v>
      </c>
      <c r="U56" s="1026"/>
    </row>
    <row r="57" spans="1:27" ht="62.25" customHeight="1" x14ac:dyDescent="0.25">
      <c r="A57" s="971"/>
      <c r="B57" s="971"/>
      <c r="C57" s="975"/>
      <c r="D57" s="996"/>
      <c r="E57" s="453"/>
      <c r="F57" s="453"/>
      <c r="G57" s="453"/>
      <c r="H57" s="453"/>
      <c r="I57" s="999"/>
      <c r="J57" s="578"/>
      <c r="K57" s="602"/>
      <c r="L57" s="442"/>
      <c r="M57" s="471"/>
      <c r="N57" s="158" t="s">
        <v>686</v>
      </c>
      <c r="O57" s="158" t="s">
        <v>680</v>
      </c>
      <c r="P57" s="159">
        <v>0</v>
      </c>
      <c r="Q57" s="159">
        <v>120</v>
      </c>
      <c r="R57" s="159">
        <v>150</v>
      </c>
      <c r="S57" s="159">
        <v>150</v>
      </c>
      <c r="T57" s="160">
        <v>150</v>
      </c>
      <c r="U57" s="1026"/>
    </row>
    <row r="58" spans="1:27" ht="61.5" customHeight="1" x14ac:dyDescent="0.25">
      <c r="A58" s="971"/>
      <c r="B58" s="971"/>
      <c r="C58" s="975"/>
      <c r="D58" s="996"/>
      <c r="E58" s="453"/>
      <c r="F58" s="453"/>
      <c r="G58" s="453"/>
      <c r="H58" s="453"/>
      <c r="I58" s="999"/>
      <c r="J58" s="578"/>
      <c r="K58" s="602"/>
      <c r="L58" s="442"/>
      <c r="M58" s="471"/>
      <c r="N58" s="158" t="s">
        <v>687</v>
      </c>
      <c r="O58" s="158" t="s">
        <v>681</v>
      </c>
      <c r="P58" s="159">
        <v>0</v>
      </c>
      <c r="Q58" s="159">
        <v>0</v>
      </c>
      <c r="R58" s="159">
        <v>30</v>
      </c>
      <c r="S58" s="159">
        <v>30</v>
      </c>
      <c r="T58" s="160">
        <v>30</v>
      </c>
      <c r="U58" s="1026"/>
    </row>
    <row r="59" spans="1:27" ht="51" x14ac:dyDescent="0.25">
      <c r="A59" s="971"/>
      <c r="B59" s="971"/>
      <c r="C59" s="975"/>
      <c r="D59" s="996"/>
      <c r="E59" s="453"/>
      <c r="F59" s="453"/>
      <c r="G59" s="453"/>
      <c r="H59" s="453"/>
      <c r="I59" s="999"/>
      <c r="J59" s="578"/>
      <c r="K59" s="602"/>
      <c r="L59" s="442"/>
      <c r="M59" s="471"/>
      <c r="N59" s="158" t="s">
        <v>688</v>
      </c>
      <c r="O59" s="158" t="s">
        <v>682</v>
      </c>
      <c r="P59" s="174">
        <v>0</v>
      </c>
      <c r="Q59" s="161">
        <v>0.2</v>
      </c>
      <c r="R59" s="161">
        <v>0.6</v>
      </c>
      <c r="S59" s="161">
        <v>0.8</v>
      </c>
      <c r="T59" s="162">
        <v>1</v>
      </c>
      <c r="U59" s="1026"/>
    </row>
    <row r="60" spans="1:27" ht="41.25" customHeight="1" x14ac:dyDescent="0.25">
      <c r="A60" s="971"/>
      <c r="B60" s="971"/>
      <c r="C60" s="975"/>
      <c r="D60" s="996"/>
      <c r="E60" s="453"/>
      <c r="F60" s="453"/>
      <c r="G60" s="453"/>
      <c r="H60" s="453"/>
      <c r="I60" s="999"/>
      <c r="J60" s="578"/>
      <c r="K60" s="602"/>
      <c r="L60" s="442"/>
      <c r="M60" s="471"/>
      <c r="N60" s="158" t="s">
        <v>689</v>
      </c>
      <c r="O60" s="158" t="s">
        <v>683</v>
      </c>
      <c r="P60" s="159">
        <v>0</v>
      </c>
      <c r="Q60" s="159">
        <v>1</v>
      </c>
      <c r="R60" s="159">
        <v>0</v>
      </c>
      <c r="S60" s="159">
        <v>0</v>
      </c>
      <c r="T60" s="160">
        <v>0</v>
      </c>
      <c r="U60" s="1026"/>
    </row>
    <row r="61" spans="1:27" ht="147.75" customHeight="1" thickBot="1" x14ac:dyDescent="0.3">
      <c r="A61" s="971"/>
      <c r="B61" s="971"/>
      <c r="C61" s="976"/>
      <c r="D61" s="997"/>
      <c r="E61" s="467"/>
      <c r="F61" s="467"/>
      <c r="G61" s="467"/>
      <c r="H61" s="467"/>
      <c r="I61" s="1000"/>
      <c r="J61" s="1034"/>
      <c r="K61" s="602"/>
      <c r="L61" s="442"/>
      <c r="M61" s="471"/>
      <c r="N61" s="396" t="s">
        <v>690</v>
      </c>
      <c r="O61" s="396" t="s">
        <v>684</v>
      </c>
      <c r="P61" s="190">
        <v>0</v>
      </c>
      <c r="Q61" s="192">
        <v>1</v>
      </c>
      <c r="R61" s="192">
        <v>1</v>
      </c>
      <c r="S61" s="192">
        <v>1</v>
      </c>
      <c r="T61" s="193">
        <v>1</v>
      </c>
      <c r="U61" s="1026"/>
      <c r="V61" s="199"/>
      <c r="W61" s="200"/>
      <c r="X61" s="201"/>
      <c r="Y61" s="201"/>
      <c r="Z61" s="201"/>
      <c r="AA61" s="70"/>
    </row>
    <row r="62" spans="1:27" ht="71.45" customHeight="1" x14ac:dyDescent="0.25">
      <c r="A62" s="1040" t="s">
        <v>275</v>
      </c>
      <c r="B62" s="1040" t="s">
        <v>1417</v>
      </c>
      <c r="C62" s="1040" t="s">
        <v>277</v>
      </c>
      <c r="D62" s="403" t="s">
        <v>1418</v>
      </c>
      <c r="E62" s="401" t="s">
        <v>1420</v>
      </c>
      <c r="F62" s="400" t="s">
        <v>891</v>
      </c>
      <c r="G62" s="400" t="s">
        <v>892</v>
      </c>
      <c r="H62" s="400" t="s">
        <v>893</v>
      </c>
      <c r="I62" s="400" t="s">
        <v>893</v>
      </c>
      <c r="J62" s="1042">
        <v>1</v>
      </c>
      <c r="K62" s="1042">
        <v>11</v>
      </c>
      <c r="L62" s="620">
        <v>46109117</v>
      </c>
      <c r="M62" s="611" t="s">
        <v>1421</v>
      </c>
      <c r="N62" s="1007" t="s">
        <v>1358</v>
      </c>
      <c r="O62" s="1046" t="s">
        <v>1359</v>
      </c>
      <c r="P62" s="1048">
        <v>0</v>
      </c>
      <c r="Q62" s="1050">
        <v>12</v>
      </c>
      <c r="R62" s="1050">
        <v>0</v>
      </c>
      <c r="S62" s="1050">
        <v>0</v>
      </c>
      <c r="T62" s="1052">
        <v>0</v>
      </c>
      <c r="U62" s="1044">
        <v>36000000</v>
      </c>
      <c r="V62" s="199"/>
      <c r="W62" s="200"/>
      <c r="X62" s="201"/>
      <c r="Y62" s="201"/>
      <c r="Z62" s="201"/>
      <c r="AA62" s="70"/>
    </row>
    <row r="63" spans="1:27" ht="245.25" customHeight="1" thickBot="1" x14ac:dyDescent="0.3">
      <c r="A63" s="1041"/>
      <c r="B63" s="1041"/>
      <c r="C63" s="1041"/>
      <c r="D63" s="404" t="s">
        <v>1419</v>
      </c>
      <c r="E63" s="402">
        <v>0.35</v>
      </c>
      <c r="F63" s="397">
        <v>0.45</v>
      </c>
      <c r="G63" s="397">
        <v>0.5</v>
      </c>
      <c r="H63" s="397">
        <v>0.6</v>
      </c>
      <c r="I63" s="397">
        <v>0.7</v>
      </c>
      <c r="J63" s="1043"/>
      <c r="K63" s="1043"/>
      <c r="L63" s="619"/>
      <c r="M63" s="612"/>
      <c r="N63" s="1005"/>
      <c r="O63" s="1047"/>
      <c r="P63" s="1049"/>
      <c r="Q63" s="1051"/>
      <c r="R63" s="1051"/>
      <c r="S63" s="1051"/>
      <c r="T63" s="1053"/>
      <c r="U63" s="1045"/>
      <c r="V63" s="199"/>
      <c r="W63" s="200"/>
      <c r="X63" s="201"/>
      <c r="Y63" s="201"/>
      <c r="Z63" s="201"/>
      <c r="AA63" s="70"/>
    </row>
    <row r="64" spans="1:27" ht="38.25" customHeight="1" thickBot="1" x14ac:dyDescent="0.3">
      <c r="N64" s="22" t="s">
        <v>20</v>
      </c>
      <c r="O64" s="313">
        <f>COUNTA(O8:O63)</f>
        <v>55</v>
      </c>
      <c r="U64" s="399">
        <f>U8+U24+U30+U31+U33+U41+U54+U55</f>
        <v>5205516244</v>
      </c>
    </row>
  </sheetData>
  <mergeCells count="110">
    <mergeCell ref="A62:A63"/>
    <mergeCell ref="B62:B63"/>
    <mergeCell ref="C62:C63"/>
    <mergeCell ref="K62:K63"/>
    <mergeCell ref="J62:J63"/>
    <mergeCell ref="L62:L63"/>
    <mergeCell ref="M62:M63"/>
    <mergeCell ref="U62:U63"/>
    <mergeCell ref="N62:N63"/>
    <mergeCell ref="O62:O63"/>
    <mergeCell ref="P62:P63"/>
    <mergeCell ref="Q62:Q63"/>
    <mergeCell ref="R62:R63"/>
    <mergeCell ref="S62:S63"/>
    <mergeCell ref="T62:T63"/>
    <mergeCell ref="A1:U1"/>
    <mergeCell ref="M55:M61"/>
    <mergeCell ref="N55:N56"/>
    <mergeCell ref="U55:U61"/>
    <mergeCell ref="J55:J61"/>
    <mergeCell ref="K55:K61"/>
    <mergeCell ref="L55:L61"/>
    <mergeCell ref="M33:M40"/>
    <mergeCell ref="N33:N35"/>
    <mergeCell ref="U33:U40"/>
    <mergeCell ref="K41:K53"/>
    <mergeCell ref="L41:L53"/>
    <mergeCell ref="M41:M53"/>
    <mergeCell ref="U41:U53"/>
    <mergeCell ref="N42:N44"/>
    <mergeCell ref="N45:N49"/>
    <mergeCell ref="N52:N53"/>
    <mergeCell ref="D30:D32"/>
    <mergeCell ref="C33:C54"/>
    <mergeCell ref="K33:K40"/>
    <mergeCell ref="L33:L40"/>
    <mergeCell ref="K31:K32"/>
    <mergeCell ref="L31:L32"/>
    <mergeCell ref="M31:M32"/>
    <mergeCell ref="U31:U32"/>
    <mergeCell ref="K24:K29"/>
    <mergeCell ref="K16:K20"/>
    <mergeCell ref="U16:U20"/>
    <mergeCell ref="K21:K23"/>
    <mergeCell ref="L21:L23"/>
    <mergeCell ref="M21:M23"/>
    <mergeCell ref="N21:N22"/>
    <mergeCell ref="U21:U23"/>
    <mergeCell ref="L24:L29"/>
    <mergeCell ref="M24:M29"/>
    <mergeCell ref="U24:U29"/>
    <mergeCell ref="N25:N26"/>
    <mergeCell ref="N27:N28"/>
    <mergeCell ref="N10:N11"/>
    <mergeCell ref="N14:N15"/>
    <mergeCell ref="L16:L20"/>
    <mergeCell ref="M16:M20"/>
    <mergeCell ref="N16:N17"/>
    <mergeCell ref="U6:U7"/>
    <mergeCell ref="A8:A23"/>
    <mergeCell ref="B8:B23"/>
    <mergeCell ref="C8:C15"/>
    <mergeCell ref="J8:J15"/>
    <mergeCell ref="K8:K15"/>
    <mergeCell ref="L8:L15"/>
    <mergeCell ref="M8:M15"/>
    <mergeCell ref="N8:N9"/>
    <mergeCell ref="U8:U15"/>
    <mergeCell ref="K6:K7"/>
    <mergeCell ref="L6:L7"/>
    <mergeCell ref="M6:M7"/>
    <mergeCell ref="N6:N7"/>
    <mergeCell ref="O6:T6"/>
    <mergeCell ref="D8:D29"/>
    <mergeCell ref="J6:J7"/>
    <mergeCell ref="A24:A61"/>
    <mergeCell ref="B24:B32"/>
    <mergeCell ref="B33:B61"/>
    <mergeCell ref="C16:C23"/>
    <mergeCell ref="J16:J23"/>
    <mergeCell ref="C55:C61"/>
    <mergeCell ref="J24:J32"/>
    <mergeCell ref="E33:E54"/>
    <mergeCell ref="F33:F54"/>
    <mergeCell ref="I8:I29"/>
    <mergeCell ref="E8:E29"/>
    <mergeCell ref="F8:F29"/>
    <mergeCell ref="E30:E32"/>
    <mergeCell ref="F30:F32"/>
    <mergeCell ref="J33:J54"/>
    <mergeCell ref="G33:G54"/>
    <mergeCell ref="H33:H54"/>
    <mergeCell ref="I33:I54"/>
    <mergeCell ref="D55:D61"/>
    <mergeCell ref="E55:E61"/>
    <mergeCell ref="F55:F61"/>
    <mergeCell ref="G55:G61"/>
    <mergeCell ref="H55:H61"/>
    <mergeCell ref="I55:I61"/>
    <mergeCell ref="D33:D54"/>
    <mergeCell ref="D6:I6"/>
    <mergeCell ref="G30:G32"/>
    <mergeCell ref="H30:H32"/>
    <mergeCell ref="I30:I32"/>
    <mergeCell ref="A6:A7"/>
    <mergeCell ref="B6:B7"/>
    <mergeCell ref="C6:C7"/>
    <mergeCell ref="G8:G29"/>
    <mergeCell ref="H8:H29"/>
    <mergeCell ref="C24:C32"/>
  </mergeCells>
  <pageMargins left="0.7" right="0.7" top="0.75" bottom="0.75" header="0.3" footer="0.3"/>
  <pageSetup paperSize="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7</vt:i4>
      </vt:variant>
    </vt:vector>
  </HeadingPairs>
  <TitlesOfParts>
    <vt:vector size="7" baseType="lpstr">
      <vt:lpstr>Indicador de Productos Rectoría</vt:lpstr>
      <vt:lpstr>Indicador de Productos VRIN</vt:lpstr>
      <vt:lpstr>Indicador de Productos VRAC</vt:lpstr>
      <vt:lpstr>Indicador de Productos VAD</vt:lpstr>
      <vt:lpstr>Indicador de Productos DIU</vt:lpstr>
      <vt:lpstr>Indicador de Productos Ambienta</vt:lpstr>
      <vt:lpstr>Indicador de Productos VBU</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Rocio</cp:lastModifiedBy>
  <cp:lastPrinted>2017-12-22T15:42:26Z</cp:lastPrinted>
  <dcterms:created xsi:type="dcterms:W3CDTF">2017-03-29T19:08:31Z</dcterms:created>
  <dcterms:modified xsi:type="dcterms:W3CDTF">2017-12-22T21:38:23Z</dcterms:modified>
</cp:coreProperties>
</file>